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mc:AlternateContent xmlns:mc="http://schemas.openxmlformats.org/markup-compatibility/2006">
    <mc:Choice Requires="x15">
      <x15ac:absPath xmlns:x15ac="http://schemas.microsoft.com/office/spreadsheetml/2010/11/ac" url="Z:\001_総務課\01_総務係\01_財政担当\◎　財政状況資料集\030308【〆切】財政状況資料集\"/>
    </mc:Choice>
  </mc:AlternateContent>
  <xr:revisionPtr revIDLastSave="0" documentId="13_ncr:1_{AB59AE53-4288-4618-B62A-2EE1D95C5752}" xr6:coauthVersionLast="47" xr6:coauthVersionMax="47" xr10:uidLastSave="{00000000-0000-0000-0000-000000000000}"/>
  <bookViews>
    <workbookView xWindow="-120" yWindow="-120" windowWidth="29040" windowHeight="15840"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AM36" i="10"/>
  <c r="C36" i="10"/>
  <c r="CO35" i="10"/>
  <c r="AM35" i="10"/>
  <c r="CO34" i="10"/>
  <c r="BW34" i="10"/>
  <c r="BW35" i="10" s="1"/>
  <c r="BW36" i="10" s="1"/>
  <c r="BW37" i="10" s="1"/>
  <c r="BW38" i="10" s="1"/>
  <c r="BW39" i="10" s="1"/>
  <c r="BW40" i="10" s="1"/>
  <c r="BW41" i="10" s="1"/>
  <c r="BW42" i="10" s="1"/>
  <c r="AM34"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alcChain>
</file>

<file path=xl/sharedStrings.xml><?xml version="1.0" encoding="utf-8"?>
<sst xmlns="http://schemas.openxmlformats.org/spreadsheetml/2006/main" count="1122" uniqueCount="598">
  <si>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</si>
  <si>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</si>
  <si>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</si>
  <si>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</si>
  <si>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</si>
  <si>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</si>
  <si>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</si>
  <si>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</si>
  <si>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</si>
  <si>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</si>
  <si>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</si>
  <si>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</si>
  <si>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</si>
  <si>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</si>
  <si>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</si>
  <si>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</si>
  <si>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</si>
  <si>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</si>
  <si>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</si>
  <si>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</si>
  <si>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</si>
  <si>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</si>
  <si>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</si>
  <si>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</si>
  <si>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</si>
  <si>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</si>
  <si>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</si>
  <si>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</si>
  <si>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</si>
  <si>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</si>
  <si>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</si>
  <si>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</si>
  <si>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</si>
  <si>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</si>
  <si>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</si>
  <si>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</si>
  <si>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</si>
  <si>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</si>
  <si>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</si>
  <si>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</si>
  <si>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</si>
  <si>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</si>
  <si>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</si>
  <si>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</si>
  <si>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</si>
  <si>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</si>
  <si>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</si>
  <si>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</si>
  <si>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</si>
  <si>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</si>
  <si>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(当該欄に積立額が多い上位５基金の基金名を入力して下さい(R01年度末現在))</t>
    <phoneticPr fontId="5"/>
  </si>
  <si>
    <t>(当該欄に積立額が多い上位５基金の基金名を入力して下さい(R01年度末現在))</t>
    <phoneticPr fontId="5"/>
  </si>
  <si>
    <t>(当該欄に積立額が多い上位５基金の基金名を入力して下さい(R01年度末現在))</t>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</si>
  <si>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</si>
  <si>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</si>
  <si>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</si>
  <si>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</si>
  <si>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</si>
  <si>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</si>
  <si>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</si>
  <si>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</si>
  <si>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</si>
  <si>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</si>
  <si>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</si>
  <si>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</si>
  <si>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</si>
  <si>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</si>
  <si>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</si>
  <si>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</si>
  <si>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</si>
  <si>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</si>
  <si>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</si>
  <si>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</si>
  <si>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</si>
  <si>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</si>
  <si>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</si>
  <si>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</si>
  <si>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</si>
  <si>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</si>
  <si>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</si>
  <si>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</si>
  <si>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</si>
  <si>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</si>
  <si>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</si>
  <si>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</si>
  <si>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</si>
  <si>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</si>
  <si>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</si>
  <si>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</si>
  <si>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</si>
  <si>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</si>
  <si>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</si>
  <si>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</si>
  <si>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</si>
  <si>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</si>
  <si>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</si>
  <si>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</si>
  <si>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</si>
  <si>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</si>
  <si>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</si>
  <si>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三島町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</si>
  <si>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</si>
  <si>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</si>
  <si>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</si>
  <si>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</si>
  <si>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</si>
  <si>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</si>
  <si>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</si>
  <si>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</si>
  <si>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</si>
  <si>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</si>
  <si>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</si>
  <si>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</si>
  <si>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</si>
  <si>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</si>
  <si>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</si>
  <si>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</si>
  <si>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</si>
  <si>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</si>
  <si>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</si>
  <si>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</si>
  <si>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</si>
  <si>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</si>
  <si>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</si>
  <si>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</si>
  <si>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</si>
  <si>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</si>
  <si>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</si>
  <si>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</si>
  <si>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</si>
  <si>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</si>
  <si>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</si>
  <si>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</si>
  <si>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</si>
  <si>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</si>
  <si>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</si>
  <si>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</si>
  <si>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</si>
  <si>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</si>
  <si>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</si>
  <si>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</si>
  <si>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</si>
  <si>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</si>
  <si>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</si>
  <si>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</si>
  <si>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</si>
  <si>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</si>
  <si>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</si>
  <si>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</si>
  <si>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</si>
  <si>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</si>
  <si>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</si>
  <si>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-2.7</t>
    <phoneticPr fontId="5"/>
  </si>
  <si>
    <t>基準財政需要額</t>
    <phoneticPr fontId="25"/>
  </si>
  <si>
    <t>うち日本人(％)</t>
    <phoneticPr fontId="5"/>
  </si>
  <si>
    <t>-2.7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</si>
  <si>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</si>
  <si>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</si>
  <si>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</si>
  <si>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</si>
  <si>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</si>
  <si>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</si>
  <si>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</si>
  <si>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</si>
  <si>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</si>
  <si>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</si>
  <si>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</si>
  <si>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</si>
  <si>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</si>
  <si>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</si>
  <si>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</si>
  <si>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</si>
  <si>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</si>
  <si>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</si>
  <si>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</si>
  <si>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</si>
  <si>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</si>
  <si>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</si>
  <si>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</si>
  <si>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</si>
  <si>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</si>
  <si>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</si>
  <si>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</si>
  <si>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</si>
  <si>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</si>
  <si>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</si>
  <si>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</si>
  <si>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</si>
  <si>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</si>
  <si>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</si>
  <si>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</si>
  <si>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</si>
  <si>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</si>
  <si>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</si>
  <si>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</si>
  <si>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</si>
  <si>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</si>
  <si>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</si>
  <si>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</si>
  <si>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</si>
  <si>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</si>
  <si>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</si>
  <si>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</si>
  <si>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</si>
  <si>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</si>
  <si>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</si>
  <si>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</si>
  <si>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</si>
  <si>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</si>
  <si>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</si>
  <si>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</si>
  <si>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</si>
  <si>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</si>
  <si>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</si>
  <si>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福島県三島町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</si>
  <si>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</si>
  <si>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</si>
  <si>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</si>
  <si>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</si>
  <si>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</si>
  <si>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</si>
  <si>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</si>
  <si>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</si>
  <si>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</si>
  <si>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</si>
  <si>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</si>
  <si>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</si>
  <si>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</si>
  <si>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</si>
  <si>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</si>
  <si>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</si>
  <si>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</si>
  <si>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</si>
  <si>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</si>
  <si>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</si>
  <si>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</si>
  <si>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</si>
  <si>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</si>
  <si>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</si>
  <si>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</si>
  <si>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</si>
  <si>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</si>
  <si>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</si>
  <si>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</si>
  <si>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</si>
  <si>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</si>
  <si>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</si>
  <si>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</si>
  <si>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</si>
  <si>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</si>
  <si>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</si>
  <si>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</si>
  <si>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</si>
  <si>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</si>
  <si>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</si>
  <si>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</si>
  <si>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</si>
  <si>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</si>
  <si>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</si>
  <si>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</si>
  <si>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</si>
  <si>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</si>
  <si>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</si>
  <si>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</si>
  <si>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</si>
  <si>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</si>
  <si>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</si>
  <si>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</si>
  <si>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</si>
  <si>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</si>
  <si>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</si>
  <si>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</si>
  <si>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</si>
  <si>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</si>
  <si>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</si>
  <si>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</si>
  <si>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</si>
  <si>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</si>
  <si>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</si>
  <si>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</si>
  <si>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</si>
  <si>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</si>
  <si>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</si>
  <si>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</si>
  <si>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</si>
  <si>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</si>
  <si>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</si>
  <si>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</si>
  <si>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</si>
  <si>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</si>
  <si>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</si>
  <si>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</si>
  <si>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</si>
  <si>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</si>
  <si>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</si>
  <si>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</si>
  <si>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</si>
  <si>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</si>
  <si>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</si>
  <si>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</si>
  <si>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</si>
  <si>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</si>
  <si>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</si>
  <si>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</si>
  <si>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</si>
  <si>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</si>
  <si>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</si>
  <si>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</si>
  <si>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</si>
  <si>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</si>
  <si>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</si>
  <si>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</si>
  <si>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</si>
  <si>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</si>
  <si>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</si>
  <si>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</si>
  <si>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</si>
  <si>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</si>
  <si>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</si>
  <si>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</si>
  <si>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</si>
  <si>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</si>
  <si>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</si>
  <si>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</si>
  <si>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</si>
  <si>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</si>
  <si>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</si>
  <si>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</si>
  <si>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</si>
  <si>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</si>
  <si>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</si>
  <si>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</si>
  <si>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簡易水道</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</si>
  <si>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</si>
  <si>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</si>
  <si>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</si>
  <si>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</si>
  <si>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</si>
  <si>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</si>
  <si>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</si>
  <si>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</si>
  <si>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</si>
  <si>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</si>
  <si>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</si>
  <si>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</si>
  <si>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</si>
  <si>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</si>
  <si>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</si>
  <si>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</si>
  <si>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</si>
  <si>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</si>
  <si>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</si>
  <si>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</si>
  <si>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</si>
  <si>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</si>
  <si>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</si>
  <si>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</si>
  <si>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</si>
  <si>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</si>
  <si>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</si>
  <si>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</si>
  <si>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</si>
  <si>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</si>
  <si>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</si>
  <si>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</si>
  <si>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</si>
  <si>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</si>
  <si>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</si>
  <si>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福島県三島町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</si>
  <si>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</si>
  <si>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</si>
  <si>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</si>
  <si>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</si>
  <si>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</si>
  <si>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</si>
  <si>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</si>
  <si>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</si>
  <si>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</si>
  <si>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</si>
  <si>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</si>
  <si>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</si>
  <si>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</si>
  <si>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</si>
  <si>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</si>
  <si>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</si>
  <si>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</si>
  <si>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</si>
  <si>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</si>
  <si>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</si>
  <si>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三島町路線バス事業特別会計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</si>
  <si>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</si>
  <si>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</si>
  <si>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</si>
  <si>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</si>
  <si>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</si>
  <si>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</si>
  <si>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</si>
  <si>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</si>
  <si>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</si>
  <si>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</si>
  <si>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</si>
  <si>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</si>
  <si>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</si>
  <si>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三島町国民健康保険特別会計</t>
    <phoneticPr fontId="5"/>
  </si>
  <si>
    <t>三島町介護保険特別会計</t>
    <phoneticPr fontId="5"/>
  </si>
  <si>
    <t>三島町後期高齢者医療特別会計</t>
    <phoneticPr fontId="5"/>
  </si>
  <si>
    <t>三島町簡易水道事業特別会計</t>
    <phoneticPr fontId="5"/>
  </si>
  <si>
    <t>法非適用企業</t>
    <phoneticPr fontId="5"/>
  </si>
  <si>
    <t>三島町農業集落排水事業特別会計</t>
    <phoneticPr fontId="5"/>
  </si>
  <si>
    <t>三島町戸別合併処理浄化槽事業特別会計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</si>
  <si>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</si>
  <si>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</si>
  <si>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</si>
  <si>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</si>
  <si>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</si>
  <si>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</si>
  <si>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</si>
  <si>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</si>
  <si>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</si>
  <si>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</si>
  <si>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</si>
  <si>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</si>
  <si>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</si>
  <si>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</si>
  <si>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</si>
  <si>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</si>
  <si>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</si>
  <si>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</si>
  <si>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</si>
  <si>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</si>
  <si>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</si>
  <si>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</si>
  <si>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</si>
  <si>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</si>
  <si>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</si>
  <si>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</si>
  <si>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</si>
  <si>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</si>
  <si>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</si>
  <si>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</si>
  <si>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</si>
  <si>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</si>
  <si>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</si>
  <si>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</si>
  <si>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</si>
  <si>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</si>
  <si>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</si>
  <si>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</si>
  <si>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</si>
  <si>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</si>
  <si>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</si>
  <si>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</si>
  <si>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</si>
  <si>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</si>
  <si>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</si>
  <si>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</si>
  <si>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</si>
  <si>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</si>
  <si>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</si>
  <si>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</si>
  <si>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</si>
  <si>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</si>
  <si>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</si>
  <si>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</si>
  <si>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</si>
  <si>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</si>
  <si>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</si>
  <si>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</si>
  <si>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</si>
  <si>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</si>
  <si>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</si>
  <si>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</si>
  <si>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</si>
  <si>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</si>
  <si>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</si>
  <si>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</si>
  <si>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</si>
  <si>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</si>
  <si>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</si>
  <si>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</si>
  <si>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</si>
  <si>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</si>
  <si>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</si>
  <si>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</si>
  <si>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</si>
  <si>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</si>
  <si>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</si>
  <si>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</si>
  <si>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</si>
  <si>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</si>
  <si>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</si>
  <si>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</si>
  <si>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</si>
  <si>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</si>
  <si>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</si>
  <si>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</si>
  <si>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</si>
  <si>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</si>
  <si>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</si>
  <si>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</si>
  <si>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</si>
  <si>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</si>
  <si>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</si>
  <si>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</si>
  <si>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</si>
  <si>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</si>
  <si>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</si>
  <si>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</si>
  <si>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</si>
  <si>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</si>
  <si>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</si>
  <si>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</si>
  <si>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</si>
  <si>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</si>
  <si>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</si>
  <si>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</si>
  <si>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</si>
  <si>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</si>
  <si>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</si>
  <si>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</si>
  <si>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</si>
  <si>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</si>
  <si>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</si>
  <si>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</si>
  <si>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</si>
  <si>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</si>
  <si>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</si>
  <si>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</si>
  <si>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</si>
  <si>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</si>
  <si>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</si>
  <si>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</si>
  <si>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</si>
  <si>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</si>
  <si>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</si>
  <si>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</si>
  <si>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</si>
  <si>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</si>
  <si>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</si>
  <si>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</si>
  <si>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</si>
  <si>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</si>
  <si>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</si>
  <si>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</si>
  <si>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</si>
  <si>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</si>
  <si>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</si>
  <si>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</si>
  <si>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</si>
  <si>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</si>
  <si>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</si>
  <si>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</si>
  <si>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</si>
  <si>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</si>
  <si>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</si>
  <si>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</si>
  <si>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4.40</t>
  </si>
  <si>
    <t>▲ 0.70</t>
  </si>
  <si>
    <t>▲ 9.70</t>
  </si>
  <si>
    <t>一般会計</t>
  </si>
  <si>
    <t>三島町介護保険特別会計</t>
  </si>
  <si>
    <t>三島町国民健康保険特別会計</t>
  </si>
  <si>
    <t>三島町簡易水道事業特別会計</t>
  </si>
  <si>
    <t>三島町路線バス事業特別会計</t>
  </si>
  <si>
    <t>三島町農業集落排水事業特別会計</t>
  </si>
  <si>
    <t>三島町戸別合併処理浄化槽事業特別会計</t>
  </si>
  <si>
    <t>三島町後期高齢者医療特別会計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</si>
  <si>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</si>
  <si>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</si>
  <si>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</si>
  <si>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</si>
  <si>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</si>
  <si>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</si>
  <si>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</si>
  <si>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</si>
  <si>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会津若松地方広域市町村圏整備組合（一般会計）</t>
  </si>
  <si>
    <t>福島県市町村総合事務組合（一般会計）</t>
  </si>
  <si>
    <t>　　　〃　（消防補償等特別会計）</t>
  </si>
  <si>
    <t>　　　〃　（消防賞じゅつ金特別会計）</t>
  </si>
  <si>
    <t>　　　〃　（非常勤職員公務災害補償特別会計）</t>
  </si>
  <si>
    <t>　　　〃　（自治会館管理特別会計）</t>
  </si>
  <si>
    <t>福島県後期高齢者医療広域連合（一般会計）</t>
  </si>
  <si>
    <t>　　　〃　（後期高齢者医療特別会計）</t>
  </si>
  <si>
    <t>　　　　〃　　　（水道用水供給事業会計）</t>
    <phoneticPr fontId="2"/>
  </si>
  <si>
    <t>会津桐タンス株式会社</t>
    <rPh sb="0" eb="2">
      <t>アイヅ</t>
    </rPh>
    <rPh sb="2" eb="3">
      <t>キリ</t>
    </rPh>
    <rPh sb="6" eb="10">
      <t>カブシキガイシャ</t>
    </rPh>
    <phoneticPr fontId="2"/>
  </si>
  <si>
    <t>桐の里産業株式会社</t>
    <rPh sb="0" eb="1">
      <t>キリ</t>
    </rPh>
    <rPh sb="2" eb="3">
      <t>サト</t>
    </rPh>
    <rPh sb="3" eb="5">
      <t>サンギョウ</t>
    </rPh>
    <rPh sb="5" eb="9">
      <t>カブシキガイシャ</t>
    </rPh>
    <phoneticPr fontId="2"/>
  </si>
  <si>
    <t>△4</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</si>
  <si>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</si>
  <si>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</si>
  <si>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</si>
  <si>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</si>
  <si>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</si>
  <si>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</si>
  <si>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</si>
  <si>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</si>
  <si>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</si>
  <si>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平成28年度から毎年建設してきた町営住宅や、令和元年度から2年度に実施している防災行政無線改修などの財源として、多額の起債を行ったことにより地方債残高が増加し、今後の実質公債費率は上昇傾向となる。将来負担率は算定されていないが、地方交付税を中心とする依存財源に頼り、町税等の自主財源の増加が見込めない当町においては、財政負担の軽減に主眼を置いた事業実施の必要性が増している。</t>
    <rPh sb="0" eb="2">
      <t>ヘイセイ</t>
    </rPh>
    <rPh sb="4" eb="6">
      <t>ネンド</t>
    </rPh>
    <rPh sb="8" eb="10">
      <t>マイトシ</t>
    </rPh>
    <rPh sb="10" eb="12">
      <t>ケンセツ</t>
    </rPh>
    <rPh sb="16" eb="20">
      <t>チョウエイジュウタク</t>
    </rPh>
    <rPh sb="22" eb="24">
      <t>レイワ</t>
    </rPh>
    <rPh sb="24" eb="27">
      <t>ガンネンド</t>
    </rPh>
    <rPh sb="30" eb="32">
      <t>ネンド</t>
    </rPh>
    <rPh sb="33" eb="35">
      <t>ジッシ</t>
    </rPh>
    <rPh sb="39" eb="45">
      <t>ボウサイギョウセイムセン</t>
    </rPh>
    <rPh sb="45" eb="47">
      <t>カイシュウ</t>
    </rPh>
    <rPh sb="50" eb="52">
      <t>ザイゲン</t>
    </rPh>
    <rPh sb="56" eb="58">
      <t>タガク</t>
    </rPh>
    <rPh sb="59" eb="61">
      <t>キサイ</t>
    </rPh>
    <rPh sb="62" eb="63">
      <t>オコナ</t>
    </rPh>
    <rPh sb="70" eb="73">
      <t>チホウサイ</t>
    </rPh>
    <rPh sb="73" eb="75">
      <t>ザンダカ</t>
    </rPh>
    <rPh sb="76" eb="78">
      <t>ゾウカ</t>
    </rPh>
    <rPh sb="80" eb="82">
      <t>コンゴ</t>
    </rPh>
    <rPh sb="83" eb="85">
      <t>ジッシツ</t>
    </rPh>
    <rPh sb="85" eb="89">
      <t>コウサイヒリツ</t>
    </rPh>
    <rPh sb="90" eb="94">
      <t>ジョウショウケイコウ</t>
    </rPh>
    <rPh sb="98" eb="103">
      <t>ショウライフタンリツ</t>
    </rPh>
    <rPh sb="104" eb="106">
      <t>サンテイ</t>
    </rPh>
    <rPh sb="114" eb="119">
      <t>チホウコウフゼイ</t>
    </rPh>
    <rPh sb="120" eb="122">
      <t>チュウシン</t>
    </rPh>
    <rPh sb="125" eb="129">
      <t>イゾンザイゲン</t>
    </rPh>
    <rPh sb="130" eb="131">
      <t>タヨ</t>
    </rPh>
    <rPh sb="133" eb="136">
      <t>チョウゼイトウ</t>
    </rPh>
    <rPh sb="137" eb="141">
      <t>ジシュザイゲン</t>
    </rPh>
    <rPh sb="142" eb="144">
      <t>ゾウカ</t>
    </rPh>
    <rPh sb="145" eb="147">
      <t>ミコ</t>
    </rPh>
    <rPh sb="158" eb="160">
      <t>ザイセイ</t>
    </rPh>
    <rPh sb="160" eb="162">
      <t>フタン</t>
    </rPh>
    <rPh sb="163" eb="165">
      <t>ケイゲン</t>
    </rPh>
    <rPh sb="166" eb="168">
      <t>シュガン</t>
    </rPh>
    <rPh sb="169" eb="170">
      <t>オ</t>
    </rPh>
    <rPh sb="172" eb="176">
      <t>ジギョウジッシ</t>
    </rPh>
    <rPh sb="177" eb="180">
      <t>ヒツヨウセイ</t>
    </rPh>
    <rPh sb="181" eb="182">
      <t>マ</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</si>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</sst>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7" fillId="0" borderId="31" xfId="8" applyFont="1" applyFill="1" applyBorder="1">
      <alignment vertical="center"/>
    </xf>
    <xf numFmtId="0" fontId="27" fillId="0" borderId="42" xfId="8" applyFont="1" applyFill="1" applyBorder="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6" fillId="0" borderId="0" xfId="6" applyBorder="1" applyAlignment="1">
      <alignment vertical="center"/>
    </xf>
    <xf numFmtId="181" fontId="1" fillId="0" borderId="85" xfId="11" applyNumberFormat="1" applyFill="1" applyBorder="1" applyAlignment="1">
      <alignment horizontal="right" vertical="center" shrinkToFit="1"/>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EC125AF2-86D1-4641-81A1-CD6BD0897B96}"/>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245039</c:v>
                </c:pt>
                <c:pt idx="1">
                  <c:v>237994</c:v>
                </c:pt>
                <c:pt idx="2">
                  <c:v>267911</c:v>
                </c:pt>
                <c:pt idx="3">
                  <c:v>228215</c:v>
                </c:pt>
                <c:pt idx="4">
                  <c:v>264232</c:v>
                </c:pt>
              </c:numCache>
            </c:numRef>
          </c:val>
          <c:smooth val="0"/>
          <c:extLst>
            <c:ext xmlns:c16="http://schemas.microsoft.com/office/drawing/2014/chart" uri="{C3380CC4-5D6E-409C-BE32-E72D297353CC}">
              <c16:uniqueId val="{00000000-B90D-4F78-ABBD-A7B66C4AE51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250207</c:v>
                </c:pt>
                <c:pt idx="1">
                  <c:v>415493</c:v>
                </c:pt>
                <c:pt idx="2">
                  <c:v>515959</c:v>
                </c:pt>
                <c:pt idx="3">
                  <c:v>320758</c:v>
                </c:pt>
                <c:pt idx="4">
                  <c:v>599213</c:v>
                </c:pt>
              </c:numCache>
            </c:numRef>
          </c:val>
          <c:smooth val="0"/>
          <c:extLst>
            <c:ext xmlns:c16="http://schemas.microsoft.com/office/drawing/2014/chart" uri="{C3380CC4-5D6E-409C-BE32-E72D297353CC}">
              <c16:uniqueId val="{00000001-B90D-4F78-ABBD-A7B66C4AE51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12.36</c:v>
                </c:pt>
                <c:pt idx="1">
                  <c:v>16.09</c:v>
                </c:pt>
                <c:pt idx="2">
                  <c:v>24.29</c:v>
                </c:pt>
                <c:pt idx="3">
                  <c:v>16.100000000000001</c:v>
                </c:pt>
                <c:pt idx="4">
                  <c:v>15.21</c:v>
                </c:pt>
              </c:numCache>
            </c:numRef>
          </c:val>
          <c:extLst>
            <c:ext xmlns:c16="http://schemas.microsoft.com/office/drawing/2014/chart" uri="{C3380CC4-5D6E-409C-BE32-E72D297353CC}">
              <c16:uniqueId val="{00000000-F6CE-4312-907F-01720742AC8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72.25</c:v>
                </c:pt>
                <c:pt idx="1">
                  <c:v>73.14</c:v>
                </c:pt>
                <c:pt idx="2">
                  <c:v>65.64</c:v>
                </c:pt>
                <c:pt idx="3">
                  <c:v>73.37</c:v>
                </c:pt>
                <c:pt idx="4">
                  <c:v>62.09</c:v>
                </c:pt>
              </c:numCache>
            </c:numRef>
          </c:val>
          <c:extLst>
            <c:ext xmlns:c16="http://schemas.microsoft.com/office/drawing/2014/chart" uri="{C3380CC4-5D6E-409C-BE32-E72D297353CC}">
              <c16:uniqueId val="{00000001-F6CE-4312-907F-01720742AC8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8.02</c:v>
                </c:pt>
                <c:pt idx="1">
                  <c:v>2.17</c:v>
                </c:pt>
                <c:pt idx="2">
                  <c:v>-4.4000000000000004</c:v>
                </c:pt>
                <c:pt idx="3">
                  <c:v>-0.7</c:v>
                </c:pt>
                <c:pt idx="4">
                  <c:v>-9.6999999999999993</c:v>
                </c:pt>
              </c:numCache>
            </c:numRef>
          </c:val>
          <c:smooth val="0"/>
          <c:extLst>
            <c:ext xmlns:c16="http://schemas.microsoft.com/office/drawing/2014/chart" uri="{C3380CC4-5D6E-409C-BE32-E72D297353CC}">
              <c16:uniqueId val="{00000002-F6CE-4312-907F-01720742AC8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B6C-4B0B-B7EA-BE183E54889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B6C-4B0B-B7EA-BE183E548896}"/>
            </c:ext>
          </c:extLst>
        </c:ser>
        <c:ser>
          <c:idx val="2"/>
          <c:order val="2"/>
          <c:tx>
            <c:strRef>
              <c:f>データシート!$A$29</c:f>
              <c:strCache>
                <c:ptCount val="1"/>
                <c:pt idx="0">
                  <c:v>三島町後期高齢者医療特別会計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0.02</c:v>
                </c:pt>
                <c:pt idx="2">
                  <c:v>#N/A</c:v>
                </c:pt>
                <c:pt idx="3">
                  <c:v>0.01</c:v>
                </c:pt>
                <c:pt idx="4">
                  <c:v>#N/A</c:v>
                </c:pt>
                <c:pt idx="5">
                  <c:v>0.03</c:v>
                </c:pt>
                <c:pt idx="6">
                  <c:v>#N/A</c:v>
                </c:pt>
                <c:pt idx="7">
                  <c:v>0.03</c:v>
                </c:pt>
                <c:pt idx="8">
                  <c:v>#N/A</c:v>
                </c:pt>
                <c:pt idx="9">
                  <c:v>0.06</c:v>
                </c:pt>
              </c:numCache>
            </c:numRef>
          </c:val>
          <c:extLst>
            <c:ext xmlns:c16="http://schemas.microsoft.com/office/drawing/2014/chart" uri="{C3380CC4-5D6E-409C-BE32-E72D297353CC}">
              <c16:uniqueId val="{00000002-6B6C-4B0B-B7EA-BE183E548896}"/>
            </c:ext>
          </c:extLst>
        </c:ser>
        <c:ser>
          <c:idx val="3"/>
          <c:order val="3"/>
          <c:tx>
            <c:strRef>
              <c:f>データシート!$A$30</c:f>
              <c:strCache>
                <c:ptCount val="1"/>
                <c:pt idx="0">
                  <c:v>三島町戸別合併処理浄化槽事業特別会計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0.31</c:v>
                </c:pt>
                <c:pt idx="2">
                  <c:v>#N/A</c:v>
                </c:pt>
                <c:pt idx="3">
                  <c:v>0.19</c:v>
                </c:pt>
                <c:pt idx="4">
                  <c:v>#N/A</c:v>
                </c:pt>
                <c:pt idx="5">
                  <c:v>0.23</c:v>
                </c:pt>
                <c:pt idx="6">
                  <c:v>#N/A</c:v>
                </c:pt>
                <c:pt idx="7">
                  <c:v>0.01</c:v>
                </c:pt>
                <c:pt idx="8">
                  <c:v>#N/A</c:v>
                </c:pt>
                <c:pt idx="9">
                  <c:v>0.1</c:v>
                </c:pt>
              </c:numCache>
            </c:numRef>
          </c:val>
          <c:extLst>
            <c:ext xmlns:c16="http://schemas.microsoft.com/office/drawing/2014/chart" uri="{C3380CC4-5D6E-409C-BE32-E72D297353CC}">
              <c16:uniqueId val="{00000003-6B6C-4B0B-B7EA-BE183E548896}"/>
            </c:ext>
          </c:extLst>
        </c:ser>
        <c:ser>
          <c:idx val="4"/>
          <c:order val="4"/>
          <c:tx>
            <c:strRef>
              <c:f>データシート!$A$31</c:f>
              <c:strCache>
                <c:ptCount val="1"/>
                <c:pt idx="0">
                  <c:v>三島町農業集落排水事業特別会計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0.16</c:v>
                </c:pt>
                <c:pt idx="2">
                  <c:v>#N/A</c:v>
                </c:pt>
                <c:pt idx="3">
                  <c:v>0.18</c:v>
                </c:pt>
                <c:pt idx="4">
                  <c:v>#N/A</c:v>
                </c:pt>
                <c:pt idx="5">
                  <c:v>0.13</c:v>
                </c:pt>
                <c:pt idx="6">
                  <c:v>#N/A</c:v>
                </c:pt>
                <c:pt idx="7">
                  <c:v>0.14000000000000001</c:v>
                </c:pt>
                <c:pt idx="8">
                  <c:v>#N/A</c:v>
                </c:pt>
                <c:pt idx="9">
                  <c:v>0.11</c:v>
                </c:pt>
              </c:numCache>
            </c:numRef>
          </c:val>
          <c:extLst>
            <c:ext xmlns:c16="http://schemas.microsoft.com/office/drawing/2014/chart" uri="{C3380CC4-5D6E-409C-BE32-E72D297353CC}">
              <c16:uniqueId val="{00000004-6B6C-4B0B-B7EA-BE183E548896}"/>
            </c:ext>
          </c:extLst>
        </c:ser>
        <c:ser>
          <c:idx val="5"/>
          <c:order val="5"/>
          <c:tx>
            <c:strRef>
              <c:f>データシート!$A$32</c:f>
              <c:strCache>
                <c:ptCount val="1"/>
                <c:pt idx="0">
                  <c:v>三島町路線バス事業特別会計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0.11</c:v>
                </c:pt>
                <c:pt idx="2">
                  <c:v>#N/A</c:v>
                </c:pt>
                <c:pt idx="3">
                  <c:v>0.25</c:v>
                </c:pt>
                <c:pt idx="4">
                  <c:v>#N/A</c:v>
                </c:pt>
                <c:pt idx="5">
                  <c:v>0.17</c:v>
                </c:pt>
                <c:pt idx="6">
                  <c:v>#N/A</c:v>
                </c:pt>
                <c:pt idx="7">
                  <c:v>0.12</c:v>
                </c:pt>
                <c:pt idx="8">
                  <c:v>#N/A</c:v>
                </c:pt>
                <c:pt idx="9">
                  <c:v>0.21</c:v>
                </c:pt>
              </c:numCache>
            </c:numRef>
          </c:val>
          <c:extLst>
            <c:ext xmlns:c16="http://schemas.microsoft.com/office/drawing/2014/chart" uri="{C3380CC4-5D6E-409C-BE32-E72D297353CC}">
              <c16:uniqueId val="{00000005-6B6C-4B0B-B7EA-BE183E548896}"/>
            </c:ext>
          </c:extLst>
        </c:ser>
        <c:ser>
          <c:idx val="6"/>
          <c:order val="6"/>
          <c:tx>
            <c:strRef>
              <c:f>データシート!$A$33</c:f>
              <c:strCache>
                <c:ptCount val="1"/>
                <c:pt idx="0">
                  <c:v>三島町簡易水道事業特別会計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0.55000000000000004</c:v>
                </c:pt>
                <c:pt idx="2">
                  <c:v>#N/A</c:v>
                </c:pt>
                <c:pt idx="3">
                  <c:v>0.94</c:v>
                </c:pt>
                <c:pt idx="4">
                  <c:v>#N/A</c:v>
                </c:pt>
                <c:pt idx="5">
                  <c:v>0.32</c:v>
                </c:pt>
                <c:pt idx="6">
                  <c:v>#N/A</c:v>
                </c:pt>
                <c:pt idx="7">
                  <c:v>1.21</c:v>
                </c:pt>
                <c:pt idx="8">
                  <c:v>#N/A</c:v>
                </c:pt>
                <c:pt idx="9">
                  <c:v>0.42</c:v>
                </c:pt>
              </c:numCache>
            </c:numRef>
          </c:val>
          <c:extLst>
            <c:ext xmlns:c16="http://schemas.microsoft.com/office/drawing/2014/chart" uri="{C3380CC4-5D6E-409C-BE32-E72D297353CC}">
              <c16:uniqueId val="{00000006-6B6C-4B0B-B7EA-BE183E548896}"/>
            </c:ext>
          </c:extLst>
        </c:ser>
        <c:ser>
          <c:idx val="7"/>
          <c:order val="7"/>
          <c:tx>
            <c:strRef>
              <c:f>データシート!$A$34</c:f>
              <c:strCache>
                <c:ptCount val="1"/>
                <c:pt idx="0">
                  <c:v>三島町国民健康保険特別会計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1.71</c:v>
                </c:pt>
                <c:pt idx="2">
                  <c:v>#N/A</c:v>
                </c:pt>
                <c:pt idx="3">
                  <c:v>4.53</c:v>
                </c:pt>
                <c:pt idx="4">
                  <c:v>#N/A</c:v>
                </c:pt>
                <c:pt idx="5">
                  <c:v>0.56000000000000005</c:v>
                </c:pt>
                <c:pt idx="6">
                  <c:v>#N/A</c:v>
                </c:pt>
                <c:pt idx="7">
                  <c:v>0.36</c:v>
                </c:pt>
                <c:pt idx="8">
                  <c:v>#N/A</c:v>
                </c:pt>
                <c:pt idx="9">
                  <c:v>0.82</c:v>
                </c:pt>
              </c:numCache>
            </c:numRef>
          </c:val>
          <c:extLst>
            <c:ext xmlns:c16="http://schemas.microsoft.com/office/drawing/2014/chart" uri="{C3380CC4-5D6E-409C-BE32-E72D297353CC}">
              <c16:uniqueId val="{00000007-6B6C-4B0B-B7EA-BE183E548896}"/>
            </c:ext>
          </c:extLst>
        </c:ser>
        <c:ser>
          <c:idx val="8"/>
          <c:order val="8"/>
          <c:tx>
            <c:strRef>
              <c:f>データシート!$A$35</c:f>
              <c:strCache>
                <c:ptCount val="1"/>
                <c:pt idx="0">
                  <c:v>三島町介護保険特別会計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0.83</c:v>
                </c:pt>
                <c:pt idx="2">
                  <c:v>#N/A</c:v>
                </c:pt>
                <c:pt idx="3">
                  <c:v>1.44</c:v>
                </c:pt>
                <c:pt idx="4">
                  <c:v>#N/A</c:v>
                </c:pt>
                <c:pt idx="5">
                  <c:v>1.29</c:v>
                </c:pt>
                <c:pt idx="6">
                  <c:v>#N/A</c:v>
                </c:pt>
                <c:pt idx="7">
                  <c:v>1.72</c:v>
                </c:pt>
                <c:pt idx="8">
                  <c:v>#N/A</c:v>
                </c:pt>
                <c:pt idx="9">
                  <c:v>2.2200000000000002</c:v>
                </c:pt>
              </c:numCache>
            </c:numRef>
          </c:val>
          <c:extLst>
            <c:ext xmlns:c16="http://schemas.microsoft.com/office/drawing/2014/chart" uri="{C3380CC4-5D6E-409C-BE32-E72D297353CC}">
              <c16:uniqueId val="{00000008-6B6C-4B0B-B7EA-BE183E54889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12.24</c:v>
                </c:pt>
                <c:pt idx="2">
                  <c:v>#N/A</c:v>
                </c:pt>
                <c:pt idx="3">
                  <c:v>15.83</c:v>
                </c:pt>
                <c:pt idx="4">
                  <c:v>#N/A</c:v>
                </c:pt>
                <c:pt idx="5">
                  <c:v>24.11</c:v>
                </c:pt>
                <c:pt idx="6">
                  <c:v>#N/A</c:v>
                </c:pt>
                <c:pt idx="7">
                  <c:v>16.09</c:v>
                </c:pt>
                <c:pt idx="8">
                  <c:v>#N/A</c:v>
                </c:pt>
                <c:pt idx="9">
                  <c:v>15.2</c:v>
                </c:pt>
              </c:numCache>
            </c:numRef>
          </c:val>
          <c:extLst>
            <c:ext xmlns:c16="http://schemas.microsoft.com/office/drawing/2014/chart" uri="{C3380CC4-5D6E-409C-BE32-E72D297353CC}">
              <c16:uniqueId val="{00000009-6B6C-4B0B-B7EA-BE183E54889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221</c:v>
                </c:pt>
                <c:pt idx="5">
                  <c:v>197</c:v>
                </c:pt>
                <c:pt idx="8">
                  <c:v>195</c:v>
                </c:pt>
                <c:pt idx="11">
                  <c:v>203</c:v>
                </c:pt>
                <c:pt idx="14">
                  <c:v>227</c:v>
                </c:pt>
              </c:numCache>
            </c:numRef>
          </c:val>
          <c:extLst>
            <c:ext xmlns:c16="http://schemas.microsoft.com/office/drawing/2014/chart" uri="{C3380CC4-5D6E-409C-BE32-E72D297353CC}">
              <c16:uniqueId val="{00000000-6FF5-45A1-B30E-2D358448522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FF5-45A1-B30E-2D358448522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FF5-45A1-B30E-2D358448522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3</c:v>
                </c:pt>
                <c:pt idx="3">
                  <c:v>4</c:v>
                </c:pt>
                <c:pt idx="6">
                  <c:v>4</c:v>
                </c:pt>
                <c:pt idx="9">
                  <c:v>4</c:v>
                </c:pt>
                <c:pt idx="12">
                  <c:v>4</c:v>
                </c:pt>
              </c:numCache>
            </c:numRef>
          </c:val>
          <c:extLst>
            <c:ext xmlns:c16="http://schemas.microsoft.com/office/drawing/2014/chart" uri="{C3380CC4-5D6E-409C-BE32-E72D297353CC}">
              <c16:uniqueId val="{00000003-6FF5-45A1-B30E-2D358448522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46</c:v>
                </c:pt>
                <c:pt idx="3">
                  <c:v>51</c:v>
                </c:pt>
                <c:pt idx="6">
                  <c:v>59</c:v>
                </c:pt>
                <c:pt idx="9">
                  <c:v>49</c:v>
                </c:pt>
                <c:pt idx="12">
                  <c:v>44</c:v>
                </c:pt>
              </c:numCache>
            </c:numRef>
          </c:val>
          <c:extLst>
            <c:ext xmlns:c16="http://schemas.microsoft.com/office/drawing/2014/chart" uri="{C3380CC4-5D6E-409C-BE32-E72D297353CC}">
              <c16:uniqueId val="{00000004-6FF5-45A1-B30E-2D358448522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FF5-45A1-B30E-2D358448522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FF5-45A1-B30E-2D358448522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196</c:v>
                </c:pt>
                <c:pt idx="3">
                  <c:v>175</c:v>
                </c:pt>
                <c:pt idx="6">
                  <c:v>172</c:v>
                </c:pt>
                <c:pt idx="9">
                  <c:v>191</c:v>
                </c:pt>
                <c:pt idx="12">
                  <c:v>228</c:v>
                </c:pt>
              </c:numCache>
            </c:numRef>
          </c:val>
          <c:extLst>
            <c:ext xmlns:c16="http://schemas.microsoft.com/office/drawing/2014/chart" uri="{C3380CC4-5D6E-409C-BE32-E72D297353CC}">
              <c16:uniqueId val="{00000007-6FF5-45A1-B30E-2D358448522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24</c:v>
                </c:pt>
                <c:pt idx="2">
                  <c:v>#N/A</c:v>
                </c:pt>
                <c:pt idx="3">
                  <c:v>#N/A</c:v>
                </c:pt>
                <c:pt idx="4">
                  <c:v>33</c:v>
                </c:pt>
                <c:pt idx="5">
                  <c:v>#N/A</c:v>
                </c:pt>
                <c:pt idx="6">
                  <c:v>#N/A</c:v>
                </c:pt>
                <c:pt idx="7">
                  <c:v>40</c:v>
                </c:pt>
                <c:pt idx="8">
                  <c:v>#N/A</c:v>
                </c:pt>
                <c:pt idx="9">
                  <c:v>#N/A</c:v>
                </c:pt>
                <c:pt idx="10">
                  <c:v>41</c:v>
                </c:pt>
                <c:pt idx="11">
                  <c:v>#N/A</c:v>
                </c:pt>
                <c:pt idx="12">
                  <c:v>#N/A</c:v>
                </c:pt>
                <c:pt idx="13">
                  <c:v>49</c:v>
                </c:pt>
                <c:pt idx="14">
                  <c:v>#N/A</c:v>
                </c:pt>
              </c:numCache>
            </c:numRef>
          </c:val>
          <c:smooth val="0"/>
          <c:extLst>
            <c:ext xmlns:c16="http://schemas.microsoft.com/office/drawing/2014/chart" uri="{C3380CC4-5D6E-409C-BE32-E72D297353CC}">
              <c16:uniqueId val="{00000008-6FF5-45A1-B30E-2D358448522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2120</c:v>
                </c:pt>
                <c:pt idx="5">
                  <c:v>2239</c:v>
                </c:pt>
                <c:pt idx="8">
                  <c:v>2629</c:v>
                </c:pt>
                <c:pt idx="11">
                  <c:v>2834</c:v>
                </c:pt>
                <c:pt idx="14">
                  <c:v>3116</c:v>
                </c:pt>
              </c:numCache>
            </c:numRef>
          </c:val>
          <c:extLst>
            <c:ext xmlns:c16="http://schemas.microsoft.com/office/drawing/2014/chart" uri="{C3380CC4-5D6E-409C-BE32-E72D297353CC}">
              <c16:uniqueId val="{00000000-D190-4FA1-A3ED-6D8FB417D77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24</c:v>
                </c:pt>
                <c:pt idx="5">
                  <c:v>20</c:v>
                </c:pt>
                <c:pt idx="8">
                  <c:v>15</c:v>
                </c:pt>
                <c:pt idx="11">
                  <c:v>11</c:v>
                </c:pt>
                <c:pt idx="14">
                  <c:v>7</c:v>
                </c:pt>
              </c:numCache>
            </c:numRef>
          </c:val>
          <c:extLst>
            <c:ext xmlns:c16="http://schemas.microsoft.com/office/drawing/2014/chart" uri="{C3380CC4-5D6E-409C-BE32-E72D297353CC}">
              <c16:uniqueId val="{00000001-D190-4FA1-A3ED-6D8FB417D77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1786</c:v>
                </c:pt>
                <c:pt idx="5">
                  <c:v>1788</c:v>
                </c:pt>
                <c:pt idx="8">
                  <c:v>1696</c:v>
                </c:pt>
                <c:pt idx="11">
                  <c:v>1828</c:v>
                </c:pt>
                <c:pt idx="14">
                  <c:v>1757</c:v>
                </c:pt>
              </c:numCache>
            </c:numRef>
          </c:val>
          <c:extLst>
            <c:ext xmlns:c16="http://schemas.microsoft.com/office/drawing/2014/chart" uri="{C3380CC4-5D6E-409C-BE32-E72D297353CC}">
              <c16:uniqueId val="{00000002-D190-4FA1-A3ED-6D8FB417D77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190-4FA1-A3ED-6D8FB417D77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190-4FA1-A3ED-6D8FB417D77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190-4FA1-A3ED-6D8FB417D77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354</c:v>
                </c:pt>
                <c:pt idx="3">
                  <c:v>314</c:v>
                </c:pt>
                <c:pt idx="6">
                  <c:v>261</c:v>
                </c:pt>
                <c:pt idx="9">
                  <c:v>155</c:v>
                </c:pt>
                <c:pt idx="12">
                  <c:v>207</c:v>
                </c:pt>
              </c:numCache>
            </c:numRef>
          </c:val>
          <c:extLst>
            <c:ext xmlns:c16="http://schemas.microsoft.com/office/drawing/2014/chart" uri="{C3380CC4-5D6E-409C-BE32-E72D297353CC}">
              <c16:uniqueId val="{00000006-D190-4FA1-A3ED-6D8FB417D77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3</c:v>
                </c:pt>
                <c:pt idx="3">
                  <c:v>4</c:v>
                </c:pt>
                <c:pt idx="6">
                  <c:v>4</c:v>
                </c:pt>
                <c:pt idx="9">
                  <c:v>4</c:v>
                </c:pt>
                <c:pt idx="12">
                  <c:v>4</c:v>
                </c:pt>
              </c:numCache>
            </c:numRef>
          </c:val>
          <c:extLst>
            <c:ext xmlns:c16="http://schemas.microsoft.com/office/drawing/2014/chart" uri="{C3380CC4-5D6E-409C-BE32-E72D297353CC}">
              <c16:uniqueId val="{00000007-D190-4FA1-A3ED-6D8FB417D77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520</c:v>
                </c:pt>
                <c:pt idx="3">
                  <c:v>559</c:v>
                </c:pt>
                <c:pt idx="6">
                  <c:v>631</c:v>
                </c:pt>
                <c:pt idx="9">
                  <c:v>471</c:v>
                </c:pt>
                <c:pt idx="12">
                  <c:v>649</c:v>
                </c:pt>
              </c:numCache>
            </c:numRef>
          </c:val>
          <c:extLst>
            <c:ext xmlns:c16="http://schemas.microsoft.com/office/drawing/2014/chart" uri="{C3380CC4-5D6E-409C-BE32-E72D297353CC}">
              <c16:uniqueId val="{00000008-D190-4FA1-A3ED-6D8FB417D77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190-4FA1-A3ED-6D8FB417D77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2040</c:v>
                </c:pt>
                <c:pt idx="3">
                  <c:v>2359</c:v>
                </c:pt>
                <c:pt idx="6">
                  <c:v>2778</c:v>
                </c:pt>
                <c:pt idx="9">
                  <c:v>3020</c:v>
                </c:pt>
                <c:pt idx="12">
                  <c:v>3544</c:v>
                </c:pt>
              </c:numCache>
            </c:numRef>
          </c:val>
          <c:extLst>
            <c:ext xmlns:c16="http://schemas.microsoft.com/office/drawing/2014/chart" uri="{C3380CC4-5D6E-409C-BE32-E72D297353CC}">
              <c16:uniqueId val="{0000000A-D190-4FA1-A3ED-6D8FB417D77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190-4FA1-A3ED-6D8FB417D77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808</c:v>
                </c:pt>
                <c:pt idx="1">
                  <c:v>900</c:v>
                </c:pt>
                <c:pt idx="2">
                  <c:v>784</c:v>
                </c:pt>
              </c:numCache>
            </c:numRef>
          </c:val>
          <c:extLst>
            <c:ext xmlns:c16="http://schemas.microsoft.com/office/drawing/2014/chart" uri="{C3380CC4-5D6E-409C-BE32-E72D297353CC}">
              <c16:uniqueId val="{00000000-9D9A-44E3-8966-59416FB1BFB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359</c:v>
                </c:pt>
                <c:pt idx="1">
                  <c:v>359</c:v>
                </c:pt>
                <c:pt idx="2">
                  <c:v>359</c:v>
                </c:pt>
              </c:numCache>
            </c:numRef>
          </c:val>
          <c:extLst>
            <c:ext xmlns:c16="http://schemas.microsoft.com/office/drawing/2014/chart" uri="{C3380CC4-5D6E-409C-BE32-E72D297353CC}">
              <c16:uniqueId val="{00000001-9D9A-44E3-8966-59416FB1BFB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638</c:v>
                </c:pt>
                <c:pt idx="1">
                  <c:v>651</c:v>
                </c:pt>
                <c:pt idx="2">
                  <c:v>713</c:v>
                </c:pt>
              </c:numCache>
            </c:numRef>
          </c:val>
          <c:extLst>
            <c:ext xmlns:c16="http://schemas.microsoft.com/office/drawing/2014/chart" uri="{C3380CC4-5D6E-409C-BE32-E72D297353CC}">
              <c16:uniqueId val="{00000002-9D9A-44E3-8966-59416FB1BFB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{CD716A04-C307-4230-B9DA-C7E982C4B5E8}</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DF34-463A-9F62-CA58B06D30B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{5908215A-5C18-4465-91B1-C2CA5B6F37D4}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F34-463A-9F62-CA58B06D30B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{ACE1E6A4-8096-4023-886D-84929588D2F1}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F34-463A-9F62-CA58B06D30B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{9C6669D5-DB75-4BB2-99EB-3689AA77EB85}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F34-463A-9F62-CA58B06D30B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{61CD5244-CEBA-43FA-A7B2-1C044F4F04D4}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F34-463A-9F62-CA58B06D30B9}"/>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{74F84841-E05E-4B33-8F7A-E74AF83E3B3F}</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DF34-463A-9F62-CA58B06D30B9}"/>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{E65B2933-33DC-49BD-B56C-B837F3BCDF7A}</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DF34-463A-9F62-CA58B06D30B9}"/>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{9295A8E2-966D-482E-8949-27CA39802878}</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DF34-463A-9F62-CA58B06D30B9}"/>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{467AF902-F692-42DD-9612-178FD366FD6B}</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DF34-463A-9F62-CA58B06D30B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DF34-463A-9F62-CA58B06D30B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{84637DDF-0345-410E-B932-750DD8D28B40}</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DF34-463A-9F62-CA58B06D30B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{2CC8C3E4-839C-43A6-8C73-9B82D9B8D491}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F34-463A-9F62-CA58B06D30B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{69C7EDB7-E697-4C89-8BCC-8E1A2B31B53B}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F34-463A-9F62-CA58B06D30B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{26BA4911-DD67-4FDA-A3C4-60F91CC63475}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F34-463A-9F62-CA58B06D30B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{46760B0C-02AB-492E-9CC6-F8DCCE26A051}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F34-463A-9F62-CA58B06D30B9}"/>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{EA329BD9-F19B-4E02-A050-83B21E20A82F}</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DF34-463A-9F62-CA58B06D30B9}"/>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{B04D258E-BC8F-400E-AF2F-36475A393AB5}</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DF34-463A-9F62-CA58B06D30B9}"/>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{08B137D3-5696-4B60-9D7B-513D94F8D6ED}</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DF34-463A-9F62-CA58B06D30B9}"/>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{280A9228-0120-4E2C-9188-CD2C491C722C}</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DF34-463A-9F62-CA58B06D30B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smooth val="0"/>
          <c:extLst>
            <c:ext xmlns:c16="http://schemas.microsoft.com/office/drawing/2014/chart" uri="{C3380CC4-5D6E-409C-BE32-E72D297353CC}">
              <c16:uniqueId val="{00000013-DF34-463A-9F62-CA58B06D30B9}"/>
            </c:ext>
          </c:extLst>
        </c:ser>
        <c:dLbls>
          <c:showLegendKey val="0"/>
          <c:showVal val="1"/>
          <c:showCatName val="0"/>
          <c:showSerName val="0"/>
          <c:showPercent val="0"/>
          <c:showBubbleSize val="0"/>
        </c:dLbls>
        <c:axId val="46179840"/>
        <c:axId val="46181760"/>
      </c:scatterChart>
      <c:valAx>
        <c:axId val="4617984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{52DCE501-06BE-4112-8BFE-7163EC063C7D}</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2242-438F-9DAF-5C524D79CE3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{4F1AFCEE-2ED5-453E-8E0D-E23F8D6A741D}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242-438F-9DAF-5C524D79CE3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{358A4A6D-308C-4512-8DB1-BE9509BA8D8A}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242-438F-9DAF-5C524D79CE3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{EB886D66-942D-402A-B225-9471DB668ED8}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242-438F-9DAF-5C524D79CE3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{2092422C-9323-4FD3-B153-26E517805665}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242-438F-9DAF-5C524D79CE35}"/>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{DABEBE3B-1815-43F3-B159-5AFDA871C692}</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2242-438F-9DAF-5C524D79CE35}"/>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{F3C30995-1170-4DF5-AD92-1EB44A14A09E}</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2242-438F-9DAF-5C524D79CE35}"/>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{1A88B716-C58B-4D31-A712-CDBA6C501CC5}</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2242-438F-9DAF-5C524D79CE35}"/>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{230A3F44-87C9-4971-80F4-F9683180B8FA}</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2242-438F-9DAF-5C524D79CE3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4.2</c:v>
                </c:pt>
                <c:pt idx="8">
                  <c:v>3.1</c:v>
                </c:pt>
                <c:pt idx="16">
                  <c:v>2.8</c:v>
                </c:pt>
                <c:pt idx="24">
                  <c:v>3.5</c:v>
                </c:pt>
                <c:pt idx="32">
                  <c:v>4.0999999999999996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2242-438F-9DAF-5C524D79CE3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{7909FF6A-9D3C-4CAE-A725-A260FD7FD1EC}</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2242-438F-9DAF-5C524D79CE3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{2DE510E4-6424-477F-96B8-7D075FFE7569}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242-438F-9DAF-5C524D79CE3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{1946D69D-6DBD-402F-BF6C-23A15FAA2B2E}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242-438F-9DAF-5C524D79CE3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{A441ECBF-445B-45F9-BFF6-39710D0981A7}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242-438F-9DAF-5C524D79CE3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{F6513270-6169-4CFA-814A-B404ABF8C4F0}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242-438F-9DAF-5C524D79CE35}"/>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{68183F28-48C7-4D05-8205-A707C2EEA33E}</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2242-438F-9DAF-5C524D79CE35}"/>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{D7F22B47-6074-40E0-9D5B-C5B254257D89}</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2242-438F-9DAF-5C524D79CE35}"/>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{999B8F0E-C94F-4D38-AE92-8CDC92095B2A}</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2242-438F-9DAF-5C524D79CE35}"/>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{AFD54398-6B90-47D4-A2CA-60ECF7070986}</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2242-438F-9DAF-5C524D79CE3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6</c:v>
                </c:pt>
                <c:pt idx="16">
                  <c:v>5.6</c:v>
                </c:pt>
                <c:pt idx="24">
                  <c:v>5.3</c:v>
                </c:pt>
                <c:pt idx="32">
                  <c:v>5.8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2242-438F-9DAF-5C524D79CE35}"/>
            </c:ext>
          </c:extLst>
        </c:ser>
        <c:dLbls>
          <c:showLegendKey val="0"/>
          <c:showVal val="1"/>
          <c:showCatName val="0"/>
          <c:showSerName val="0"/>
          <c:showPercent val="0"/>
          <c:showBubbleSize val="0"/>
        </c:dLbls>
        <c:axId val="84219776"/>
        <c:axId val="84234240"/>
      </c:scatterChart>
      <c:valAx>
        <c:axId val="84219776"/>
        <c:scaling>
          <c:orientation val="minMax"/>
          <c:max val="7.3999999999999995"/>
          <c:min val="5.099999999999999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福島県三島町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過疎債、緊急防災・減災事業債等の交付税算入額の割合が多いが、令和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年度以降の公債費は</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億円超が続くと算定されており、今後は起債の抑制が必要である。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減債基金のうち、実質公債費比率の算定に用いる満期一括償還地方債の償還財源としての積立額はない。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福島県三島町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将来負担比率は算定されていないが、元年度末の地方債現在高は</a:t>
          </a:r>
          <a:r>
            <a:rPr kumimoji="1" lang="en-US" altLang="ja-JP" sz="1400">
              <a:latin typeface="ＭＳ ゴシック" pitchFamily="49" charset="-128"/>
              <a:ea typeface="ＭＳ ゴシック" pitchFamily="49" charset="-128"/>
            </a:rPr>
            <a:t>4,491</a:t>
          </a:r>
          <a:r>
            <a:rPr kumimoji="1" lang="ja-JP" altLang="en-US" sz="1400">
              <a:latin typeface="ＭＳ ゴシック" pitchFamily="49" charset="-128"/>
              <a:ea typeface="ＭＳ ゴシック" pitchFamily="49" charset="-128"/>
            </a:rPr>
            <a:t>百万円に増加しており、今後の財政負担が増加すると見込まれる。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福島県三島町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財政調整基金は、財源補てんのため減少したが、その他特定目的基金については公共施設整備基金への積立を行い増加した。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今後増加する公債費や、老朽施設の維持補修費等に備えるため、計画的な積立・取崩による財政運営を図る。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維持修繕を目的とした公共施設整備基金、産業振興支援・住宅環境整備支援・教育の振興・地域の活性化支援に関する事業を目的としたまちづくり基金、高齢者等の保健福祉の増進を目的とした福祉基金、まちづくりの各種事業を目的としたふるさと納税基金、生活工芸運動の健全な発展を図る事業を目的とした生活工芸運動振興基金が上位の積立基金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繰越金を公共施設整備基金に積み立て、今後増加すると想定される各種施設の維持補修費等の財源として運用を図る。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各目的に沿った計画的な運用を図る。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投資的事業の増加により、財源不足を補てんするため元年度においては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億円の取り崩しを行った。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今後も取り崩しによる財政運営が想定される。財政規模に応じた適正な財調額も考慮しながら、財政基盤の維持を図る。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減債基金の積立・取崩は行わなかった。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今後、公債費の増加が見込まれるため、減債基金の取り崩しも必要となってくる。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514FDC8-FFEF-4103-8438-AF8E04BED3E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A183014-E609-458D-8FBE-5A6D02AFE81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72</xdr:row>
      <xdr:rowOff>0</xdr:rowOff>
    </xdr:from>
    <xdr:to>
      <xdr:col>75</xdr:col>
      <xdr:colOff>0</xdr:colOff>
      <xdr:row>74</xdr:row>
      <xdr:rowOff>0</xdr:rowOff>
    </xdr:to>
    <xdr:sp macro="" textlink="">
      <xdr:nvSpPr>
        <xdr:cNvPr id="4" name="正方形/長方形 3">
          <a:extLst>
            <a:ext uri="{FF2B5EF4-FFF2-40B4-BE49-F238E27FC236}">
              <a16:creationId xmlns:a16="http://schemas.microsoft.com/office/drawing/2014/main" id="{35C570F6-DF64-4A43-9EA6-5F0B9CFA0FFA}"/>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5" name="正方形/長方形 4">
          <a:extLst>
            <a:ext uri="{FF2B5EF4-FFF2-40B4-BE49-F238E27FC236}">
              <a16:creationId xmlns:a16="http://schemas.microsoft.com/office/drawing/2014/main" id="{CB76F336-087A-45B2-985B-CB447A71EB53}"/>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6" name="正方形/長方形 5">
          <a:extLst>
            <a:ext uri="{FF2B5EF4-FFF2-40B4-BE49-F238E27FC236}">
              <a16:creationId xmlns:a16="http://schemas.microsoft.com/office/drawing/2014/main" id="{440181A4-3BBB-424D-A0EB-479770D4E2F1}"/>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7" name="正方形/長方形 6">
          <a:extLst>
            <a:ext uri="{FF2B5EF4-FFF2-40B4-BE49-F238E27FC236}">
              <a16:creationId xmlns:a16="http://schemas.microsoft.com/office/drawing/2014/main" id="{D98CBD79-3473-4070-BAD7-419181B3B33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8" name="正方形/長方形 7">
          <a:extLst>
            <a:ext uri="{FF2B5EF4-FFF2-40B4-BE49-F238E27FC236}">
              <a16:creationId xmlns:a16="http://schemas.microsoft.com/office/drawing/2014/main" id="{7768F7E9-3FF3-44B0-9C58-2525280F85BF}"/>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9" name="正方形/長方形 8">
          <a:extLst>
            <a:ext uri="{FF2B5EF4-FFF2-40B4-BE49-F238E27FC236}">
              <a16:creationId xmlns:a16="http://schemas.microsoft.com/office/drawing/2014/main" id="{D1A640F9-AACA-4565-BCF5-F2506E0763D8}"/>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0" name="正方形/長方形 9">
          <a:extLst>
            <a:ext uri="{FF2B5EF4-FFF2-40B4-BE49-F238E27FC236}">
              <a16:creationId xmlns:a16="http://schemas.microsoft.com/office/drawing/2014/main" id="{34F2CD42-B8BE-403A-9639-0653C6E2216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1" name="正方形/長方形 10">
          <a:extLst>
            <a:ext uri="{FF2B5EF4-FFF2-40B4-BE49-F238E27FC236}">
              <a16:creationId xmlns:a16="http://schemas.microsoft.com/office/drawing/2014/main" id="{E831D93A-20AF-419D-9744-0304D9ED57B6}"/>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2" name="正方形/長方形 11">
          <a:extLst>
            <a:ext uri="{FF2B5EF4-FFF2-40B4-BE49-F238E27FC236}">
              <a16:creationId xmlns:a16="http://schemas.microsoft.com/office/drawing/2014/main" id="{8ECF6DA9-5E77-4445-A9A2-F949132EF91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福島県三島町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3" name="正方形/長方形 12">
          <a:extLst>
            <a:ext uri="{FF2B5EF4-FFF2-40B4-BE49-F238E27FC236}">
              <a16:creationId xmlns:a16="http://schemas.microsoft.com/office/drawing/2014/main" id="{32924E50-6DF2-4E2C-8D38-3B581EB06268}"/>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4" name="正方形/長方形 13">
          <a:extLst>
            <a:ext uri="{FF2B5EF4-FFF2-40B4-BE49-F238E27FC236}">
              <a16:creationId xmlns:a16="http://schemas.microsoft.com/office/drawing/2014/main" id="{BC1A8EA6-83A9-47B1-97E0-2FD79E253046}"/>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5" name="正方形/長方形 14">
          <a:extLst>
            <a:ext uri="{FF2B5EF4-FFF2-40B4-BE49-F238E27FC236}">
              <a16:creationId xmlns:a16="http://schemas.microsoft.com/office/drawing/2014/main" id="{22535AFD-D6DF-4AE9-91EF-E9CF44866427}"/>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6" name="正方形/長方形 15">
          <a:extLst>
            <a:ext uri="{FF2B5EF4-FFF2-40B4-BE49-F238E27FC236}">
              <a16:creationId xmlns:a16="http://schemas.microsoft.com/office/drawing/2014/main" id="{2A34CB2D-947A-4E03-8E68-54650C7464A9}"/>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7" name="正方形/長方形 16">
          <a:extLst>
            <a:ext uri="{FF2B5EF4-FFF2-40B4-BE49-F238E27FC236}">
              <a16:creationId xmlns:a16="http://schemas.microsoft.com/office/drawing/2014/main" id="{66E2DBB0-1B5A-41A8-91FC-0B39EDE16223}"/>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8" name="正方形/長方形 17">
          <a:extLst>
            <a:ext uri="{FF2B5EF4-FFF2-40B4-BE49-F238E27FC236}">
              <a16:creationId xmlns:a16="http://schemas.microsoft.com/office/drawing/2014/main" id="{A0C9F994-BE80-441A-9500-E3FCF6DE966C}"/>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1,595
1,586
90.81
3,042,936
2,814,316
191,914
1,262,155
3,543,737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9" name="正方形/長方形 18">
          <a:extLst>
            <a:ext uri="{FF2B5EF4-FFF2-40B4-BE49-F238E27FC236}">
              <a16:creationId xmlns:a16="http://schemas.microsoft.com/office/drawing/2014/main" id="{A7243AE7-3E31-4FD5-B686-EDBCF88E095C}"/>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0" name="正方形/長方形 19">
          <a:extLst>
            <a:ext uri="{FF2B5EF4-FFF2-40B4-BE49-F238E27FC236}">
              <a16:creationId xmlns:a16="http://schemas.microsoft.com/office/drawing/2014/main" id="{51F9225D-51FC-40A0-BD25-265FA6DA2457}"/>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1" name="正方形/長方形 20">
          <a:extLst>
            <a:ext uri="{FF2B5EF4-FFF2-40B4-BE49-F238E27FC236}">
              <a16:creationId xmlns:a16="http://schemas.microsoft.com/office/drawing/2014/main" id="{77B537B6-94E2-4456-AA6B-DD3FBC1620AD}"/>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2" name="正方形/長方形 21">
          <a:extLst>
            <a:ext uri="{FF2B5EF4-FFF2-40B4-BE49-F238E27FC236}">
              <a16:creationId xmlns:a16="http://schemas.microsoft.com/office/drawing/2014/main" id="{34BE3693-8305-4C45-BA35-A05AD2CD5D96}"/>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3" name="正方形/長方形 22">
          <a:extLst>
            <a:ext uri="{FF2B5EF4-FFF2-40B4-BE49-F238E27FC236}">
              <a16:creationId xmlns:a16="http://schemas.microsoft.com/office/drawing/2014/main" id="{8BAA94A6-8540-4E29-BCC5-D2CB83BAA88C}"/>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4" name="正方形/長方形 23">
          <a:extLst>
            <a:ext uri="{FF2B5EF4-FFF2-40B4-BE49-F238E27FC236}">
              <a16:creationId xmlns:a16="http://schemas.microsoft.com/office/drawing/2014/main" id="{FF9AA95C-64DE-4ED8-88D3-BFD4DD019ED7}"/>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5" name="角丸四角形 24">
          <a:extLst>
            <a:ext uri="{FF2B5EF4-FFF2-40B4-BE49-F238E27FC236}">
              <a16:creationId xmlns:a16="http://schemas.microsoft.com/office/drawing/2014/main" id="{5E213BAA-EE1D-4949-A6FD-0BF3C3E4374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6" name="正方形/長方形 25">
          <a:extLst>
            <a:ext uri="{FF2B5EF4-FFF2-40B4-BE49-F238E27FC236}">
              <a16:creationId xmlns:a16="http://schemas.microsoft.com/office/drawing/2014/main" id="{A100E491-7885-4AA4-A561-AA5F622DA87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7" name="正方形/長方形 26">
          <a:extLst>
            <a:ext uri="{FF2B5EF4-FFF2-40B4-BE49-F238E27FC236}">
              <a16:creationId xmlns:a16="http://schemas.microsoft.com/office/drawing/2014/main" id="{24F90137-1EDE-4326-8523-29C702E80126}"/>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8" name="正方形/長方形 27">
          <a:extLst>
            <a:ext uri="{FF2B5EF4-FFF2-40B4-BE49-F238E27FC236}">
              <a16:creationId xmlns:a16="http://schemas.microsoft.com/office/drawing/2014/main" id="{91A54809-D06C-4A23-A475-27887461CD9E}"/>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9" name="直線コネクタ 28">
          <a:extLst>
            <a:ext uri="{FF2B5EF4-FFF2-40B4-BE49-F238E27FC236}">
              <a16:creationId xmlns:a16="http://schemas.microsoft.com/office/drawing/2014/main" id="{E1AFA4BF-9417-4191-BF03-D460BE9502B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0" name="楕円 29">
          <a:extLst>
            <a:ext uri="{FF2B5EF4-FFF2-40B4-BE49-F238E27FC236}">
              <a16:creationId xmlns:a16="http://schemas.microsoft.com/office/drawing/2014/main" id="{D5EEB020-18F2-42FD-9C97-8BF2FA96752A}"/>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1" name="フローチャート: 判断 30">
          <a:extLst>
            <a:ext uri="{FF2B5EF4-FFF2-40B4-BE49-F238E27FC236}">
              <a16:creationId xmlns:a16="http://schemas.microsoft.com/office/drawing/2014/main" id="{FDB09078-8CDE-4CCA-9380-F7648BFA6891}"/>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2" name="直線コネクタ 31">
          <a:extLst>
            <a:ext uri="{FF2B5EF4-FFF2-40B4-BE49-F238E27FC236}">
              <a16:creationId xmlns:a16="http://schemas.microsoft.com/office/drawing/2014/main" id="{CA90C509-40EE-41C6-BCA3-70163926FF22}"/>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3" name="直線コネクタ 32">
          <a:extLst>
            <a:ext uri="{FF2B5EF4-FFF2-40B4-BE49-F238E27FC236}">
              <a16:creationId xmlns:a16="http://schemas.microsoft.com/office/drawing/2014/main" id="{D270D216-E36D-44F7-83D3-6C5177E58DEB}"/>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4" name="直線コネクタ 33">
          <a:extLst>
            <a:ext uri="{FF2B5EF4-FFF2-40B4-BE49-F238E27FC236}">
              <a16:creationId xmlns:a16="http://schemas.microsoft.com/office/drawing/2014/main" id="{1F01E525-715C-4D6E-A781-FDCA284FF482}"/>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5" name="直線コネクタ 34">
          <a:extLst>
            <a:ext uri="{FF2B5EF4-FFF2-40B4-BE49-F238E27FC236}">
              <a16:creationId xmlns:a16="http://schemas.microsoft.com/office/drawing/2014/main" id="{6073D870-5DDD-4893-B9E7-C54C516A7A9E}"/>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6" name="テキスト ボックス 35">
          <a:extLst>
            <a:ext uri="{FF2B5EF4-FFF2-40B4-BE49-F238E27FC236}">
              <a16:creationId xmlns:a16="http://schemas.microsoft.com/office/drawing/2014/main" id="{AD3D3F06-F087-4771-8D78-05D223227B1C}"/>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7" name="テキスト ボックス 36">
          <a:extLst>
            <a:ext uri="{FF2B5EF4-FFF2-40B4-BE49-F238E27FC236}">
              <a16:creationId xmlns:a16="http://schemas.microsoft.com/office/drawing/2014/main" id="{BFDC99CC-C9FD-40B5-8888-1A43F9E8EAFA}"/>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8" name="テキスト ボックス 37">
          <a:extLst>
            <a:ext uri="{FF2B5EF4-FFF2-40B4-BE49-F238E27FC236}">
              <a16:creationId xmlns:a16="http://schemas.microsoft.com/office/drawing/2014/main" id="{D2AD133B-09C9-4648-A4FF-73115FAF6768}"/>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9" name="テキスト ボックス 38">
          <a:extLst>
            <a:ext uri="{FF2B5EF4-FFF2-40B4-BE49-F238E27FC236}">
              <a16:creationId xmlns:a16="http://schemas.microsoft.com/office/drawing/2014/main" id="{034BC604-A438-492F-B06F-BBF121ED19D2}"/>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0" name="テキスト ボックス 39">
          <a:extLst>
            <a:ext uri="{FF2B5EF4-FFF2-40B4-BE49-F238E27FC236}">
              <a16:creationId xmlns:a16="http://schemas.microsoft.com/office/drawing/2014/main" id="{C64669A8-8C08-4A10-B48C-ED456735E0EE}"/>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a:extLst>
            <a:ext uri="{FF2B5EF4-FFF2-40B4-BE49-F238E27FC236}">
              <a16:creationId xmlns:a16="http://schemas.microsoft.com/office/drawing/2014/main" id="{B2CC075D-973A-48D3-B310-B338595C1708}"/>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a:extLst>
            <a:ext uri="{FF2B5EF4-FFF2-40B4-BE49-F238E27FC236}">
              <a16:creationId xmlns:a16="http://schemas.microsoft.com/office/drawing/2014/main" id="{B83F7294-12CE-4EC2-92D3-C2A3C204EE1C}"/>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3" name="正方形/長方形 42">
          <a:extLst>
            <a:ext uri="{FF2B5EF4-FFF2-40B4-BE49-F238E27FC236}">
              <a16:creationId xmlns:a16="http://schemas.microsoft.com/office/drawing/2014/main" id="{4F916C9A-7C3B-425C-BDF1-39F0833D28A8}"/>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a:extLst>
            <a:ext uri="{FF2B5EF4-FFF2-40B4-BE49-F238E27FC236}">
              <a16:creationId xmlns:a16="http://schemas.microsoft.com/office/drawing/2014/main" id="{9F334B83-C77B-474F-A270-EDA46ECAFDDB}"/>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a:extLst>
            <a:ext uri="{FF2B5EF4-FFF2-40B4-BE49-F238E27FC236}">
              <a16:creationId xmlns:a16="http://schemas.microsoft.com/office/drawing/2014/main" id="{DC8390D3-F83D-48D6-A8D4-404806714C91}"/>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a:extLst>
            <a:ext uri="{FF2B5EF4-FFF2-40B4-BE49-F238E27FC236}">
              <a16:creationId xmlns:a16="http://schemas.microsoft.com/office/drawing/2014/main" id="{DC5BF330-0A76-49DC-87BA-3BAD368FD477}"/>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a:extLst>
            <a:ext uri="{FF2B5EF4-FFF2-40B4-BE49-F238E27FC236}">
              <a16:creationId xmlns:a16="http://schemas.microsoft.com/office/drawing/2014/main" id="{3DEA2E9A-DC71-4685-98DF-5C0148EC4E54}"/>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a:extLst>
            <a:ext uri="{FF2B5EF4-FFF2-40B4-BE49-F238E27FC236}">
              <a16:creationId xmlns:a16="http://schemas.microsoft.com/office/drawing/2014/main" id="{72D589EC-57E4-474A-B6A0-64CEFAD50862}"/>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a:extLst>
            <a:ext uri="{FF2B5EF4-FFF2-40B4-BE49-F238E27FC236}">
              <a16:creationId xmlns:a16="http://schemas.microsoft.com/office/drawing/2014/main" id="{7FCF02D3-28F7-4010-9055-08FCCC9A52F5}"/>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a:extLst>
            <a:ext uri="{FF2B5EF4-FFF2-40B4-BE49-F238E27FC236}">
              <a16:creationId xmlns:a16="http://schemas.microsoft.com/office/drawing/2014/main" id="{BFE1A8E2-2FD2-4AA8-A6D3-C8AF21AFE92F}"/>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a:extLst>
            <a:ext uri="{FF2B5EF4-FFF2-40B4-BE49-F238E27FC236}">
              <a16:creationId xmlns:a16="http://schemas.microsoft.com/office/drawing/2014/main" id="{D7AEEB7F-9EFE-4538-BFE7-080625E6E715}"/>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a:extLst>
            <a:ext uri="{FF2B5EF4-FFF2-40B4-BE49-F238E27FC236}">
              <a16:creationId xmlns:a16="http://schemas.microsoft.com/office/drawing/2014/main" id="{0D71355B-E11C-4644-B270-EC2B2292BBB8}"/>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a:extLst>
            <a:ext uri="{FF2B5EF4-FFF2-40B4-BE49-F238E27FC236}">
              <a16:creationId xmlns:a16="http://schemas.microsoft.com/office/drawing/2014/main" id="{67188F59-AAE4-40FD-BDD1-EDB0BBB1C9D8}"/>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85725</xdr:colOff>
      <xdr:row>36</xdr:row>
      <xdr:rowOff>168275</xdr:rowOff>
    </xdr:to>
    <xdr:sp macro="" textlink="">
      <xdr:nvSpPr>
        <xdr:cNvPr id="54" name="正方形/長方形 53">
          <a:extLst>
            <a:ext uri="{FF2B5EF4-FFF2-40B4-BE49-F238E27FC236}">
              <a16:creationId xmlns:a16="http://schemas.microsoft.com/office/drawing/2014/main" id="{8678C217-FEBA-4E84-AE88-EF730B1E5AAE}"/>
            </a:ext>
          </a:extLst>
        </xdr:cNvPr>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57</xdr:col>
      <xdr:colOff>149225</xdr:colOff>
      <xdr:row>20</xdr:row>
      <xdr:rowOff>149225</xdr:rowOff>
    </xdr:from>
    <xdr:to>
      <xdr:col>80</xdr:col>
      <xdr:colOff>9525</xdr:colOff>
      <xdr:row>22</xdr:row>
      <xdr:rowOff>28575</xdr:rowOff>
    </xdr:to>
    <xdr:sp macro="" textlink="">
      <xdr:nvSpPr>
        <xdr:cNvPr id="55" name="正方形/長方形 54">
          <a:extLst>
            <a:ext uri="{FF2B5EF4-FFF2-40B4-BE49-F238E27FC236}">
              <a16:creationId xmlns:a16="http://schemas.microsoft.com/office/drawing/2014/main" id="{0F3F383A-3FCA-459D-B58C-BA3FD93B7B2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56" name="正方形/長方形 55">
          <a:extLst>
            <a:ext uri="{FF2B5EF4-FFF2-40B4-BE49-F238E27FC236}">
              <a16:creationId xmlns:a16="http://schemas.microsoft.com/office/drawing/2014/main" id="{69277698-ECD8-4771-9DA9-3A1F0B0A7089}"/>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57" name="正方形/長方形 56">
          <a:extLst>
            <a:ext uri="{FF2B5EF4-FFF2-40B4-BE49-F238E27FC236}">
              <a16:creationId xmlns:a16="http://schemas.microsoft.com/office/drawing/2014/main" id="{C232C1DF-7108-463B-B519-D5446BC223E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[ 666.4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58" name="正方形/長方形 57">
          <a:extLst>
            <a:ext uri="{FF2B5EF4-FFF2-40B4-BE49-F238E27FC236}">
              <a16:creationId xmlns:a16="http://schemas.microsoft.com/office/drawing/2014/main" id="{1E0AE3FE-9242-4C37-8A65-DA8B500202FE}"/>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59" name="正方形/長方形 58">
          <a:extLst>
            <a:ext uri="{FF2B5EF4-FFF2-40B4-BE49-F238E27FC236}">
              <a16:creationId xmlns:a16="http://schemas.microsoft.com/office/drawing/2014/main" id="{6A5B3351-C79B-469B-9AC1-A51741B8ECA3}"/>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60" name="正方形/長方形 59">
          <a:extLst>
            <a:ext uri="{FF2B5EF4-FFF2-40B4-BE49-F238E27FC236}">
              <a16:creationId xmlns:a16="http://schemas.microsoft.com/office/drawing/2014/main" id="{C8946682-0BDD-4EB1-857B-AB9BD87F854C}"/>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61" name="正方形/長方形 60">
          <a:extLst>
            <a:ext uri="{FF2B5EF4-FFF2-40B4-BE49-F238E27FC236}">
              <a16:creationId xmlns:a16="http://schemas.microsoft.com/office/drawing/2014/main" id="{349D05AF-7B6F-409C-9F52-B35B35D3EA36}"/>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62" name="正方形/長方形 61">
          <a:extLst>
            <a:ext uri="{FF2B5EF4-FFF2-40B4-BE49-F238E27FC236}">
              <a16:creationId xmlns:a16="http://schemas.microsoft.com/office/drawing/2014/main" id="{F4F2F0B8-BD9C-4FDB-AC9A-D2149D0B9161}"/>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63" name="正方形/長方形 62">
          <a:extLst>
            <a:ext uri="{FF2B5EF4-FFF2-40B4-BE49-F238E27FC236}">
              <a16:creationId xmlns:a16="http://schemas.microsoft.com/office/drawing/2014/main" id="{0F1686CB-1F12-4D30-B207-008FC718FF57}"/>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64" name="正方形/長方形 63">
          <a:extLst>
            <a:ext uri="{FF2B5EF4-FFF2-40B4-BE49-F238E27FC236}">
              <a16:creationId xmlns:a16="http://schemas.microsoft.com/office/drawing/2014/main" id="{89A27530-BC75-4714-994F-2A3840D7EAAA}"/>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65" name="正方形/長方形 64">
          <a:extLst>
            <a:ext uri="{FF2B5EF4-FFF2-40B4-BE49-F238E27FC236}">
              <a16:creationId xmlns:a16="http://schemas.microsoft.com/office/drawing/2014/main" id="{820444DD-3F57-488D-8F97-24E7701F61ED}"/>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66" name="正方形/長方形 65">
          <a:extLst>
            <a:ext uri="{FF2B5EF4-FFF2-40B4-BE49-F238E27FC236}">
              <a16:creationId xmlns:a16="http://schemas.microsoft.com/office/drawing/2014/main" id="{E5F5FD57-1BE2-45C1-B107-888363E16AAE}"/>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67" name="テキスト ボックス 66">
          <a:extLst>
            <a:ext uri="{FF2B5EF4-FFF2-40B4-BE49-F238E27FC236}">
              <a16:creationId xmlns:a16="http://schemas.microsoft.com/office/drawing/2014/main" id="{7D1FE3EC-1AED-43EE-AACB-FADB8A6F49B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近年の町営住宅建設や防災行政無線改修などの投資的事業により多額の起債を行っているため、地方債の現在高が上昇傾向となっており、債務償比率は類似団体と比較して高くなっている。今後、償還額が増加することから、起債の抑制を図るなど財政負担の軽減に努めていく。</a:t>
          </a:r>
        </a:p>
      </xdr:txBody>
    </xdr:sp>
    <xdr:clientData/>
  </xdr:twoCellAnchor>
  <xdr:oneCellAnchor>
    <xdr:from>
      <xdr:col>57</xdr:col>
      <xdr:colOff>111125</xdr:colOff>
      <xdr:row>23</xdr:row>
      <xdr:rowOff>47625</xdr:rowOff>
    </xdr:from>
    <xdr:ext cx="349839" cy="225703"/>
    <xdr:sp macro="" textlink="">
      <xdr:nvSpPr>
        <xdr:cNvPr id="68" name="テキスト ボックス 67">
          <a:extLst>
            <a:ext uri="{FF2B5EF4-FFF2-40B4-BE49-F238E27FC236}">
              <a16:creationId xmlns:a16="http://schemas.microsoft.com/office/drawing/2014/main" id="{43F3E01A-5249-4382-8AC3-254B82CD9B04}"/>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69" name="直線コネクタ 68">
          <a:extLst>
            <a:ext uri="{FF2B5EF4-FFF2-40B4-BE49-F238E27FC236}">
              <a16:creationId xmlns:a16="http://schemas.microsoft.com/office/drawing/2014/main" id="{B160A3E4-7066-4C2E-A5C3-786547389A67}"/>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70" name="テキスト ボックス 69">
          <a:extLst>
            <a:ext uri="{FF2B5EF4-FFF2-40B4-BE49-F238E27FC236}">
              <a16:creationId xmlns:a16="http://schemas.microsoft.com/office/drawing/2014/main" id="{11222DE0-23AB-4AAD-9903-AD02AB3F9A71}"/>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71" name="直線コネクタ 70">
          <a:extLst>
            <a:ext uri="{FF2B5EF4-FFF2-40B4-BE49-F238E27FC236}">
              <a16:creationId xmlns:a16="http://schemas.microsoft.com/office/drawing/2014/main" id="{85E6DA4B-719B-44A5-BDEE-6CD7C719EBD3}"/>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72" name="テキスト ボックス 71">
          <a:extLst>
            <a:ext uri="{FF2B5EF4-FFF2-40B4-BE49-F238E27FC236}">
              <a16:creationId xmlns:a16="http://schemas.microsoft.com/office/drawing/2014/main" id="{3D5AA49D-BB9D-4D00-9DE6-482ECD7B2A20}"/>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73" name="直線コネクタ 72">
          <a:extLst>
            <a:ext uri="{FF2B5EF4-FFF2-40B4-BE49-F238E27FC236}">
              <a16:creationId xmlns:a16="http://schemas.microsoft.com/office/drawing/2014/main" id="{2A06D3CE-85EF-4657-86D8-A64846D303D8}"/>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74" name="テキスト ボックス 73">
          <a:extLst>
            <a:ext uri="{FF2B5EF4-FFF2-40B4-BE49-F238E27FC236}">
              <a16:creationId xmlns:a16="http://schemas.microsoft.com/office/drawing/2014/main" id="{918008B8-7711-4F2A-B465-0C0345CDC748}"/>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75" name="直線コネクタ 74">
          <a:extLst>
            <a:ext uri="{FF2B5EF4-FFF2-40B4-BE49-F238E27FC236}">
              <a16:creationId xmlns:a16="http://schemas.microsoft.com/office/drawing/2014/main" id="{ED6A48D4-347D-4309-9B50-08360824F9AD}"/>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76" name="テキスト ボックス 75">
          <a:extLst>
            <a:ext uri="{FF2B5EF4-FFF2-40B4-BE49-F238E27FC236}">
              <a16:creationId xmlns:a16="http://schemas.microsoft.com/office/drawing/2014/main" id="{FE5DC3BA-4017-4D5F-ADF7-95D895C2846F}"/>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77" name="直線コネクタ 76">
          <a:extLst>
            <a:ext uri="{FF2B5EF4-FFF2-40B4-BE49-F238E27FC236}">
              <a16:creationId xmlns:a16="http://schemas.microsoft.com/office/drawing/2014/main" id="{73EED0F7-EACC-48C2-9D61-C683387D33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78" name="テキスト ボックス 77">
          <a:extLst>
            <a:ext uri="{FF2B5EF4-FFF2-40B4-BE49-F238E27FC236}">
              <a16:creationId xmlns:a16="http://schemas.microsoft.com/office/drawing/2014/main" id="{CD49B904-C1F1-4878-9C42-501046913CD9}"/>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79" name="直線コネクタ 78">
          <a:extLst>
            <a:ext uri="{FF2B5EF4-FFF2-40B4-BE49-F238E27FC236}">
              <a16:creationId xmlns:a16="http://schemas.microsoft.com/office/drawing/2014/main" id="{529ADA6F-CEB7-43D8-B35B-3B2C6340B12B}"/>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80" name="テキスト ボックス 79">
          <a:extLst>
            <a:ext uri="{FF2B5EF4-FFF2-40B4-BE49-F238E27FC236}">
              <a16:creationId xmlns:a16="http://schemas.microsoft.com/office/drawing/2014/main" id="{FD764E07-C979-4A45-9DAB-06273C3817E1}"/>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81" name="直線コネクタ 80">
          <a:extLst>
            <a:ext uri="{FF2B5EF4-FFF2-40B4-BE49-F238E27FC236}">
              <a16:creationId xmlns:a16="http://schemas.microsoft.com/office/drawing/2014/main" id="{7D6811A3-9E0D-4383-81E1-16BF9153CDF3}"/>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82" name="債務償還比率グラフ枠">
          <a:extLst>
            <a:ext uri="{FF2B5EF4-FFF2-40B4-BE49-F238E27FC236}">
              <a16:creationId xmlns:a16="http://schemas.microsoft.com/office/drawing/2014/main" id="{5046A54F-281B-4E08-9550-57EB00BDC93A}"/>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36565</xdr:rowOff>
    </xdr:to>
    <xdr:cxnSp macro="">
      <xdr:nvCxnSpPr>
        <xdr:cNvPr id="83" name="直線コネクタ 82">
          <a:extLst>
            <a:ext uri="{FF2B5EF4-FFF2-40B4-BE49-F238E27FC236}">
              <a16:creationId xmlns:a16="http://schemas.microsoft.com/office/drawing/2014/main" id="{159BFAD4-1958-482B-8342-DED9FC0C963E}"/>
            </a:ext>
          </a:extLst>
        </xdr:cNvPr>
        <xdr:cNvCxnSpPr/>
      </xdr:nvCxnSpPr>
      <xdr:spPr>
        <a:xfrm flipV="1">
          <a:off x="14793595" y="5312833"/>
          <a:ext cx="1269" cy="1496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40392</xdr:rowOff>
    </xdr:from>
    <xdr:ext cx="469744" cy="259045"/>
    <xdr:sp macro="" textlink="">
      <xdr:nvSpPr>
        <xdr:cNvPr id="84" name="債務償還比率最小値テキスト">
          <a:extLst>
            <a:ext uri="{FF2B5EF4-FFF2-40B4-BE49-F238E27FC236}">
              <a16:creationId xmlns:a16="http://schemas.microsoft.com/office/drawing/2014/main" id="{67491D22-BA63-4556-AAA1-CA622B4F881A}"/>
            </a:ext>
          </a:extLst>
        </xdr:cNvPr>
        <xdr:cNvSpPr txBox="1"/>
      </xdr:nvSpPr>
      <xdr:spPr>
        <a:xfrm>
          <a:off x="14846300" y="6812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36565</xdr:rowOff>
    </xdr:from>
    <xdr:to>
      <xdr:col>76</xdr:col>
      <xdr:colOff>111125</xdr:colOff>
      <xdr:row>35</xdr:row>
      <xdr:rowOff>36565</xdr:rowOff>
    </xdr:to>
    <xdr:cxnSp macro="">
      <xdr:nvCxnSpPr>
        <xdr:cNvPr id="85" name="直線コネクタ 84">
          <a:extLst>
            <a:ext uri="{FF2B5EF4-FFF2-40B4-BE49-F238E27FC236}">
              <a16:creationId xmlns:a16="http://schemas.microsoft.com/office/drawing/2014/main" id="{53CE085D-514D-4000-97AA-F21B9FD880C8}"/>
            </a:ext>
          </a:extLst>
        </xdr:cNvPr>
        <xdr:cNvCxnSpPr/>
      </xdr:nvCxnSpPr>
      <xdr:spPr>
        <a:xfrm>
          <a:off x="14706600" y="680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86" name="債務償還比率最大値テキスト">
          <a:extLst>
            <a:ext uri="{FF2B5EF4-FFF2-40B4-BE49-F238E27FC236}">
              <a16:creationId xmlns:a16="http://schemas.microsoft.com/office/drawing/2014/main" id="{F077A97D-4B44-488B-A58B-5FF24AA0D912}"/>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87" name="直線コネクタ 86">
          <a:extLst>
            <a:ext uri="{FF2B5EF4-FFF2-40B4-BE49-F238E27FC236}">
              <a16:creationId xmlns:a16="http://schemas.microsoft.com/office/drawing/2014/main" id="{261A3199-3462-41BB-A978-D64E0F17E2A3}"/>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37006</xdr:rowOff>
    </xdr:from>
    <xdr:ext cx="469744" cy="259045"/>
    <xdr:sp macro="" textlink="">
      <xdr:nvSpPr>
        <xdr:cNvPr id="88" name="債務償還比率平均値テキスト">
          <a:extLst>
            <a:ext uri="{FF2B5EF4-FFF2-40B4-BE49-F238E27FC236}">
              <a16:creationId xmlns:a16="http://schemas.microsoft.com/office/drawing/2014/main" id="{04D2C990-DDA0-4A7F-9CD3-7996E4758469}"/>
            </a:ext>
          </a:extLst>
        </xdr:cNvPr>
        <xdr:cNvSpPr txBox="1"/>
      </xdr:nvSpPr>
      <xdr:spPr>
        <a:xfrm>
          <a:off x="14846300" y="56091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14129</xdr:rowOff>
    </xdr:from>
    <xdr:to>
      <xdr:col>76</xdr:col>
      <xdr:colOff>73025</xdr:colOff>
      <xdr:row>29</xdr:row>
      <xdr:rowOff>115729</xdr:rowOff>
    </xdr:to>
    <xdr:sp macro="" textlink="">
      <xdr:nvSpPr>
        <xdr:cNvPr id="89" name="フローチャート: 判断 88">
          <a:extLst>
            <a:ext uri="{FF2B5EF4-FFF2-40B4-BE49-F238E27FC236}">
              <a16:creationId xmlns:a16="http://schemas.microsoft.com/office/drawing/2014/main" id="{FB75CC0C-D78A-43DA-A983-B1C8D8C605E2}"/>
            </a:ext>
          </a:extLst>
        </xdr:cNvPr>
        <xdr:cNvSpPr/>
      </xdr:nvSpPr>
      <xdr:spPr>
        <a:xfrm>
          <a:off x="14744700" y="575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109474</xdr:rowOff>
    </xdr:from>
    <xdr:to>
      <xdr:col>72</xdr:col>
      <xdr:colOff>123825</xdr:colOff>
      <xdr:row>29</xdr:row>
      <xdr:rowOff>39624</xdr:rowOff>
    </xdr:to>
    <xdr:sp macro="" textlink="">
      <xdr:nvSpPr>
        <xdr:cNvPr id="90" name="フローチャート: 判断 89">
          <a:extLst>
            <a:ext uri="{FF2B5EF4-FFF2-40B4-BE49-F238E27FC236}">
              <a16:creationId xmlns:a16="http://schemas.microsoft.com/office/drawing/2014/main" id="{5F7EBE99-46ED-4CBE-A1EA-621224E60AAF}"/>
            </a:ext>
          </a:extLst>
        </xdr:cNvPr>
        <xdr:cNvSpPr/>
      </xdr:nvSpPr>
      <xdr:spPr>
        <a:xfrm>
          <a:off x="14033500" y="568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144918</xdr:rowOff>
    </xdr:from>
    <xdr:to>
      <xdr:col>68</xdr:col>
      <xdr:colOff>123825</xdr:colOff>
      <xdr:row>29</xdr:row>
      <xdr:rowOff>75068</xdr:rowOff>
    </xdr:to>
    <xdr:sp macro="" textlink="">
      <xdr:nvSpPr>
        <xdr:cNvPr id="91" name="フローチャート: 判断 90">
          <a:extLst>
            <a:ext uri="{FF2B5EF4-FFF2-40B4-BE49-F238E27FC236}">
              <a16:creationId xmlns:a16="http://schemas.microsoft.com/office/drawing/2014/main" id="{A0DE292C-121F-467F-AC79-E57091D17F9C}"/>
            </a:ext>
          </a:extLst>
        </xdr:cNvPr>
        <xdr:cNvSpPr/>
      </xdr:nvSpPr>
      <xdr:spPr>
        <a:xfrm>
          <a:off x="13271500" y="571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21146</xdr:rowOff>
    </xdr:from>
    <xdr:to>
      <xdr:col>64</xdr:col>
      <xdr:colOff>123825</xdr:colOff>
      <xdr:row>29</xdr:row>
      <xdr:rowOff>122746</xdr:rowOff>
    </xdr:to>
    <xdr:sp macro="" textlink="">
      <xdr:nvSpPr>
        <xdr:cNvPr id="92" name="フローチャート: 判断 91">
          <a:extLst>
            <a:ext uri="{FF2B5EF4-FFF2-40B4-BE49-F238E27FC236}">
              <a16:creationId xmlns:a16="http://schemas.microsoft.com/office/drawing/2014/main" id="{CB7BF5D3-B0BA-4FA7-A2E5-B0C98C410397}"/>
            </a:ext>
          </a:extLst>
        </xdr:cNvPr>
        <xdr:cNvSpPr/>
      </xdr:nvSpPr>
      <xdr:spPr>
        <a:xfrm>
          <a:off x="12509500" y="576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164709</xdr:rowOff>
    </xdr:from>
    <xdr:to>
      <xdr:col>60</xdr:col>
      <xdr:colOff>123825</xdr:colOff>
      <xdr:row>29</xdr:row>
      <xdr:rowOff>94859</xdr:rowOff>
    </xdr:to>
    <xdr:sp macro="" textlink="">
      <xdr:nvSpPr>
        <xdr:cNvPr id="93" name="フローチャート: 判断 92">
          <a:extLst>
            <a:ext uri="{FF2B5EF4-FFF2-40B4-BE49-F238E27FC236}">
              <a16:creationId xmlns:a16="http://schemas.microsoft.com/office/drawing/2014/main" id="{E55998AE-3181-42B7-AF7E-1FDD41FA5131}"/>
            </a:ext>
          </a:extLst>
        </xdr:cNvPr>
        <xdr:cNvSpPr/>
      </xdr:nvSpPr>
      <xdr:spPr>
        <a:xfrm>
          <a:off x="11747500" y="5736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94" name="テキスト ボックス 93">
          <a:extLst>
            <a:ext uri="{FF2B5EF4-FFF2-40B4-BE49-F238E27FC236}">
              <a16:creationId xmlns:a16="http://schemas.microsoft.com/office/drawing/2014/main" id="{A48C642F-127A-4FF1-AC07-2EC024F30434}"/>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95" name="テキスト ボックス 94">
          <a:extLst>
            <a:ext uri="{FF2B5EF4-FFF2-40B4-BE49-F238E27FC236}">
              <a16:creationId xmlns:a16="http://schemas.microsoft.com/office/drawing/2014/main" id="{6E33F697-85F1-49ED-B1DD-245473F0D0D6}"/>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96" name="テキスト ボックス 95">
          <a:extLst>
            <a:ext uri="{FF2B5EF4-FFF2-40B4-BE49-F238E27FC236}">
              <a16:creationId xmlns:a16="http://schemas.microsoft.com/office/drawing/2014/main" id="{3D62C9E8-5396-4853-8B68-BC4275EEE0FE}"/>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97" name="テキスト ボックス 96">
          <a:extLst>
            <a:ext uri="{FF2B5EF4-FFF2-40B4-BE49-F238E27FC236}">
              <a16:creationId xmlns:a16="http://schemas.microsoft.com/office/drawing/2014/main" id="{CADE8DDF-1535-4F15-B0A6-37C15AD656E5}"/>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98" name="テキスト ボックス 97">
          <a:extLst>
            <a:ext uri="{FF2B5EF4-FFF2-40B4-BE49-F238E27FC236}">
              <a16:creationId xmlns:a16="http://schemas.microsoft.com/office/drawing/2014/main" id="{8E8FF1CE-3268-4574-9A62-23EF15BF2363}"/>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31623</xdr:rowOff>
    </xdr:from>
    <xdr:to>
      <xdr:col>76</xdr:col>
      <xdr:colOff>73025</xdr:colOff>
      <xdr:row>33</xdr:row>
      <xdr:rowOff>133223</xdr:rowOff>
    </xdr:to>
    <xdr:sp macro="" textlink="">
      <xdr:nvSpPr>
        <xdr:cNvPr id="99" name="楕円 98">
          <a:extLst>
            <a:ext uri="{FF2B5EF4-FFF2-40B4-BE49-F238E27FC236}">
              <a16:creationId xmlns:a16="http://schemas.microsoft.com/office/drawing/2014/main" id="{E3B56A8B-E501-486F-800C-F191F559EF59}"/>
            </a:ext>
          </a:extLst>
        </xdr:cNvPr>
        <xdr:cNvSpPr/>
      </xdr:nvSpPr>
      <xdr:spPr>
        <a:xfrm>
          <a:off x="14744700" y="646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10050</xdr:rowOff>
    </xdr:from>
    <xdr:ext cx="469744" cy="259045"/>
    <xdr:sp macro="" textlink="">
      <xdr:nvSpPr>
        <xdr:cNvPr id="100" name="債務償還比率該当値テキスト">
          <a:extLst>
            <a:ext uri="{FF2B5EF4-FFF2-40B4-BE49-F238E27FC236}">
              <a16:creationId xmlns:a16="http://schemas.microsoft.com/office/drawing/2014/main" id="{93AD0938-5B92-4AA5-97D8-18FF00679D5F}"/>
            </a:ext>
          </a:extLst>
        </xdr:cNvPr>
        <xdr:cNvSpPr txBox="1"/>
      </xdr:nvSpPr>
      <xdr:spPr>
        <a:xfrm>
          <a:off x="14846300" y="6439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42407</xdr:rowOff>
    </xdr:from>
    <xdr:to>
      <xdr:col>72</xdr:col>
      <xdr:colOff>123825</xdr:colOff>
      <xdr:row>32</xdr:row>
      <xdr:rowOff>144007</xdr:rowOff>
    </xdr:to>
    <xdr:sp macro="" textlink="">
      <xdr:nvSpPr>
        <xdr:cNvPr id="101" name="楕円 100">
          <a:extLst>
            <a:ext uri="{FF2B5EF4-FFF2-40B4-BE49-F238E27FC236}">
              <a16:creationId xmlns:a16="http://schemas.microsoft.com/office/drawing/2014/main" id="{EFD5D253-21A3-4E08-B0A8-540CF8BF79EB}"/>
            </a:ext>
          </a:extLst>
        </xdr:cNvPr>
        <xdr:cNvSpPr/>
      </xdr:nvSpPr>
      <xdr:spPr>
        <a:xfrm>
          <a:off x="14033500" y="630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93207</xdr:rowOff>
    </xdr:from>
    <xdr:to>
      <xdr:col>76</xdr:col>
      <xdr:colOff>22225</xdr:colOff>
      <xdr:row>33</xdr:row>
      <xdr:rowOff>82423</xdr:rowOff>
    </xdr:to>
    <xdr:cxnSp macro="">
      <xdr:nvCxnSpPr>
        <xdr:cNvPr id="102" name="直線コネクタ 101">
          <a:extLst>
            <a:ext uri="{FF2B5EF4-FFF2-40B4-BE49-F238E27FC236}">
              <a16:creationId xmlns:a16="http://schemas.microsoft.com/office/drawing/2014/main" id="{514F09D6-92DC-4731-9CA4-55B0CB9AD721}"/>
            </a:ext>
          </a:extLst>
        </xdr:cNvPr>
        <xdr:cNvCxnSpPr/>
      </xdr:nvCxnSpPr>
      <xdr:spPr>
        <a:xfrm>
          <a:off x="14084300" y="6351132"/>
          <a:ext cx="711200" cy="160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166539</xdr:rowOff>
    </xdr:from>
    <xdr:to>
      <xdr:col>68</xdr:col>
      <xdr:colOff>123825</xdr:colOff>
      <xdr:row>32</xdr:row>
      <xdr:rowOff>96689</xdr:rowOff>
    </xdr:to>
    <xdr:sp macro="" textlink="">
      <xdr:nvSpPr>
        <xdr:cNvPr id="103" name="楕円 102">
          <a:extLst>
            <a:ext uri="{FF2B5EF4-FFF2-40B4-BE49-F238E27FC236}">
              <a16:creationId xmlns:a16="http://schemas.microsoft.com/office/drawing/2014/main" id="{C7512200-DE37-456A-970D-C6F8C2032F1D}"/>
            </a:ext>
          </a:extLst>
        </xdr:cNvPr>
        <xdr:cNvSpPr/>
      </xdr:nvSpPr>
      <xdr:spPr>
        <a:xfrm>
          <a:off x="13271500" y="625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45889</xdr:rowOff>
    </xdr:from>
    <xdr:to>
      <xdr:col>72</xdr:col>
      <xdr:colOff>73025</xdr:colOff>
      <xdr:row>32</xdr:row>
      <xdr:rowOff>93207</xdr:rowOff>
    </xdr:to>
    <xdr:cxnSp macro="">
      <xdr:nvCxnSpPr>
        <xdr:cNvPr id="104" name="直線コネクタ 103">
          <a:extLst>
            <a:ext uri="{FF2B5EF4-FFF2-40B4-BE49-F238E27FC236}">
              <a16:creationId xmlns:a16="http://schemas.microsoft.com/office/drawing/2014/main" id="{76604DB5-17B0-43ED-BA3E-F5C9D36741A1}"/>
            </a:ext>
          </a:extLst>
        </xdr:cNvPr>
        <xdr:cNvCxnSpPr/>
      </xdr:nvCxnSpPr>
      <xdr:spPr>
        <a:xfrm>
          <a:off x="13322300" y="6303814"/>
          <a:ext cx="762000" cy="4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112903</xdr:rowOff>
    </xdr:from>
    <xdr:to>
      <xdr:col>64</xdr:col>
      <xdr:colOff>123825</xdr:colOff>
      <xdr:row>30</xdr:row>
      <xdr:rowOff>43053</xdr:rowOff>
    </xdr:to>
    <xdr:sp macro="" textlink="">
      <xdr:nvSpPr>
        <xdr:cNvPr id="105" name="楕円 104">
          <a:extLst>
            <a:ext uri="{FF2B5EF4-FFF2-40B4-BE49-F238E27FC236}">
              <a16:creationId xmlns:a16="http://schemas.microsoft.com/office/drawing/2014/main" id="{5BF299BA-7BD9-4A93-8E7D-1223456040C3}"/>
            </a:ext>
          </a:extLst>
        </xdr:cNvPr>
        <xdr:cNvSpPr/>
      </xdr:nvSpPr>
      <xdr:spPr>
        <a:xfrm>
          <a:off x="12509500" y="585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163703</xdr:rowOff>
    </xdr:from>
    <xdr:to>
      <xdr:col>68</xdr:col>
      <xdr:colOff>73025</xdr:colOff>
      <xdr:row>32</xdr:row>
      <xdr:rowOff>45889</xdr:rowOff>
    </xdr:to>
    <xdr:cxnSp macro="">
      <xdr:nvCxnSpPr>
        <xdr:cNvPr id="106" name="直線コネクタ 105">
          <a:extLst>
            <a:ext uri="{FF2B5EF4-FFF2-40B4-BE49-F238E27FC236}">
              <a16:creationId xmlns:a16="http://schemas.microsoft.com/office/drawing/2014/main" id="{7003744C-DB89-407F-97F1-D94E34DF69A3}"/>
            </a:ext>
          </a:extLst>
        </xdr:cNvPr>
        <xdr:cNvCxnSpPr/>
      </xdr:nvCxnSpPr>
      <xdr:spPr>
        <a:xfrm>
          <a:off x="12560300" y="5907278"/>
          <a:ext cx="762000" cy="39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125847</xdr:rowOff>
    </xdr:from>
    <xdr:to>
      <xdr:col>60</xdr:col>
      <xdr:colOff>123825</xdr:colOff>
      <xdr:row>29</xdr:row>
      <xdr:rowOff>55997</xdr:rowOff>
    </xdr:to>
    <xdr:sp macro="" textlink="">
      <xdr:nvSpPr>
        <xdr:cNvPr id="107" name="楕円 106">
          <a:extLst>
            <a:ext uri="{FF2B5EF4-FFF2-40B4-BE49-F238E27FC236}">
              <a16:creationId xmlns:a16="http://schemas.microsoft.com/office/drawing/2014/main" id="{2B34A036-5B5F-4A5D-AF7D-1793DCA6792E}"/>
            </a:ext>
          </a:extLst>
        </xdr:cNvPr>
        <xdr:cNvSpPr/>
      </xdr:nvSpPr>
      <xdr:spPr>
        <a:xfrm>
          <a:off x="11747500" y="569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5197</xdr:rowOff>
    </xdr:from>
    <xdr:to>
      <xdr:col>64</xdr:col>
      <xdr:colOff>73025</xdr:colOff>
      <xdr:row>29</xdr:row>
      <xdr:rowOff>163703</xdr:rowOff>
    </xdr:to>
    <xdr:cxnSp macro="">
      <xdr:nvCxnSpPr>
        <xdr:cNvPr id="108" name="直線コネクタ 107">
          <a:extLst>
            <a:ext uri="{FF2B5EF4-FFF2-40B4-BE49-F238E27FC236}">
              <a16:creationId xmlns:a16="http://schemas.microsoft.com/office/drawing/2014/main" id="{853772C8-A077-424C-85E6-2B799A1368F5}"/>
            </a:ext>
          </a:extLst>
        </xdr:cNvPr>
        <xdr:cNvCxnSpPr/>
      </xdr:nvCxnSpPr>
      <xdr:spPr>
        <a:xfrm>
          <a:off x="11798300" y="5748772"/>
          <a:ext cx="762000" cy="15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56151</xdr:rowOff>
    </xdr:from>
    <xdr:ext cx="469744" cy="259045"/>
    <xdr:sp macro="" textlink="">
      <xdr:nvSpPr>
        <xdr:cNvPr id="109" name="n_1aveValue債務償還比率">
          <a:extLst>
            <a:ext uri="{FF2B5EF4-FFF2-40B4-BE49-F238E27FC236}">
              <a16:creationId xmlns:a16="http://schemas.microsoft.com/office/drawing/2014/main" id="{BCF81245-E018-487F-9ED8-88F83F1ED0D4}"/>
            </a:ext>
          </a:extLst>
        </xdr:cNvPr>
        <xdr:cNvSpPr txBox="1"/>
      </xdr:nvSpPr>
      <xdr:spPr>
        <a:xfrm>
          <a:off x="13836727" y="5456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91595</xdr:rowOff>
    </xdr:from>
    <xdr:ext cx="469744" cy="259045"/>
    <xdr:sp macro="" textlink="">
      <xdr:nvSpPr>
        <xdr:cNvPr id="110" name="n_2aveValue債務償還比率">
          <a:extLst>
            <a:ext uri="{FF2B5EF4-FFF2-40B4-BE49-F238E27FC236}">
              <a16:creationId xmlns:a16="http://schemas.microsoft.com/office/drawing/2014/main" id="{A9CB1028-F97A-4FF8-8C7F-7C79E23FD143}"/>
            </a:ext>
          </a:extLst>
        </xdr:cNvPr>
        <xdr:cNvSpPr txBox="1"/>
      </xdr:nvSpPr>
      <xdr:spPr>
        <a:xfrm>
          <a:off x="13087427" y="5492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139273</xdr:rowOff>
    </xdr:from>
    <xdr:ext cx="469744" cy="259045"/>
    <xdr:sp macro="" textlink="">
      <xdr:nvSpPr>
        <xdr:cNvPr id="111" name="n_3aveValue債務償還比率">
          <a:extLst>
            <a:ext uri="{FF2B5EF4-FFF2-40B4-BE49-F238E27FC236}">
              <a16:creationId xmlns:a16="http://schemas.microsoft.com/office/drawing/2014/main" id="{FD091534-DB6D-4061-8794-2FC7785B98B9}"/>
            </a:ext>
          </a:extLst>
        </xdr:cNvPr>
        <xdr:cNvSpPr txBox="1"/>
      </xdr:nvSpPr>
      <xdr:spPr>
        <a:xfrm>
          <a:off x="12325427" y="5539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85986</xdr:rowOff>
    </xdr:from>
    <xdr:ext cx="469744" cy="259045"/>
    <xdr:sp macro="" textlink="">
      <xdr:nvSpPr>
        <xdr:cNvPr id="112" name="n_4aveValue債務償還比率">
          <a:extLst>
            <a:ext uri="{FF2B5EF4-FFF2-40B4-BE49-F238E27FC236}">
              <a16:creationId xmlns:a16="http://schemas.microsoft.com/office/drawing/2014/main" id="{E9C5C184-959C-44BE-8C95-1EEC0F733069}"/>
            </a:ext>
          </a:extLst>
        </xdr:cNvPr>
        <xdr:cNvSpPr txBox="1"/>
      </xdr:nvSpPr>
      <xdr:spPr>
        <a:xfrm>
          <a:off x="11563427" y="5829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135134</xdr:rowOff>
    </xdr:from>
    <xdr:ext cx="469744" cy="259045"/>
    <xdr:sp macro="" textlink="">
      <xdr:nvSpPr>
        <xdr:cNvPr id="113" name="n_1mainValue債務償還比率">
          <a:extLst>
            <a:ext uri="{FF2B5EF4-FFF2-40B4-BE49-F238E27FC236}">
              <a16:creationId xmlns:a16="http://schemas.microsoft.com/office/drawing/2014/main" id="{EDB1D808-F9F4-4B99-9E2B-CBED615B3D2A}"/>
            </a:ext>
          </a:extLst>
        </xdr:cNvPr>
        <xdr:cNvSpPr txBox="1"/>
      </xdr:nvSpPr>
      <xdr:spPr>
        <a:xfrm>
          <a:off x="13836727" y="639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87816</xdr:rowOff>
    </xdr:from>
    <xdr:ext cx="469744" cy="259045"/>
    <xdr:sp macro="" textlink="">
      <xdr:nvSpPr>
        <xdr:cNvPr id="114" name="n_2mainValue債務償還比率">
          <a:extLst>
            <a:ext uri="{FF2B5EF4-FFF2-40B4-BE49-F238E27FC236}">
              <a16:creationId xmlns:a16="http://schemas.microsoft.com/office/drawing/2014/main" id="{BFBEFBB2-992A-4431-B990-BD17EFAEFC3E}"/>
            </a:ext>
          </a:extLst>
        </xdr:cNvPr>
        <xdr:cNvSpPr txBox="1"/>
      </xdr:nvSpPr>
      <xdr:spPr>
        <a:xfrm>
          <a:off x="13087427" y="634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34180</xdr:rowOff>
    </xdr:from>
    <xdr:ext cx="469744" cy="259045"/>
    <xdr:sp macro="" textlink="">
      <xdr:nvSpPr>
        <xdr:cNvPr id="115" name="n_3mainValue債務償還比率">
          <a:extLst>
            <a:ext uri="{FF2B5EF4-FFF2-40B4-BE49-F238E27FC236}">
              <a16:creationId xmlns:a16="http://schemas.microsoft.com/office/drawing/2014/main" id="{82B0FF72-D8E7-4AC6-8B8A-8EB88CD6A0BB}"/>
            </a:ext>
          </a:extLst>
        </xdr:cNvPr>
        <xdr:cNvSpPr txBox="1"/>
      </xdr:nvSpPr>
      <xdr:spPr>
        <a:xfrm>
          <a:off x="12325427" y="5949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72524</xdr:rowOff>
    </xdr:from>
    <xdr:ext cx="469744" cy="259045"/>
    <xdr:sp macro="" textlink="">
      <xdr:nvSpPr>
        <xdr:cNvPr id="116" name="n_4mainValue債務償還比率">
          <a:extLst>
            <a:ext uri="{FF2B5EF4-FFF2-40B4-BE49-F238E27FC236}">
              <a16:creationId xmlns:a16="http://schemas.microsoft.com/office/drawing/2014/main" id="{D125CB42-6D96-421C-ABBB-0FCF1B5944E5}"/>
            </a:ext>
          </a:extLst>
        </xdr:cNvPr>
        <xdr:cNvSpPr txBox="1"/>
      </xdr:nvSpPr>
      <xdr:spPr>
        <a:xfrm>
          <a:off x="11563427" y="547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17" name="正方形/長方形 116">
          <a:extLst>
            <a:ext uri="{FF2B5EF4-FFF2-40B4-BE49-F238E27FC236}">
              <a16:creationId xmlns:a16="http://schemas.microsoft.com/office/drawing/2014/main" id="{2849A121-DEDB-4497-94D1-95E24813CF43}"/>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18" name="正方形/長方形 117">
          <a:extLst>
            <a:ext uri="{FF2B5EF4-FFF2-40B4-BE49-F238E27FC236}">
              <a16:creationId xmlns:a16="http://schemas.microsoft.com/office/drawing/2014/main" id="{EFC59EBA-295B-43C7-BCA5-792787C2B9E3}"/>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twoCellAnchor>
    <xdr:from>
      <xdr:col>1</xdr:col>
      <xdr:colOff>85725</xdr:colOff>
      <xdr:row>44</xdr:row>
      <xdr:rowOff>19050</xdr:rowOff>
    </xdr:from>
    <xdr:to>
      <xdr:col>36</xdr:col>
      <xdr:colOff>149225</xdr:colOff>
      <xdr:row>60</xdr:row>
      <xdr:rowOff>133350</xdr:rowOff>
    </xdr:to>
    <xdr:sp macro="" textlink="">
      <xdr:nvSpPr>
        <xdr:cNvPr id="119" name="正方形/長方形 118">
          <a:extLst>
            <a:ext uri="{FF2B5EF4-FFF2-40B4-BE49-F238E27FC236}">
              <a16:creationId xmlns:a16="http://schemas.microsoft.com/office/drawing/2014/main" id="{0E0BF835-289C-46EB-9DC4-8BDAF73E3B07}"/>
            </a:ext>
          </a:extLst>
        </xdr:cNvPr>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5</xdr:col>
      <xdr:colOff>22225</xdr:colOff>
      <xdr:row>44</xdr:row>
      <xdr:rowOff>146050</xdr:rowOff>
    </xdr:from>
    <xdr:to>
      <xdr:col>36</xdr:col>
      <xdr:colOff>22225</xdr:colOff>
      <xdr:row>58</xdr:row>
      <xdr:rowOff>31750</xdr:rowOff>
    </xdr:to>
    <xdr:sp macro="" textlink="">
      <xdr:nvSpPr>
        <xdr:cNvPr id="120" name="正方形/長方形 119">
          <a:extLst>
            <a:ext uri="{FF2B5EF4-FFF2-40B4-BE49-F238E27FC236}">
              <a16:creationId xmlns:a16="http://schemas.microsoft.com/office/drawing/2014/main" id="{D4299277-8A4B-4DAA-98AE-4DA46DF4601A}"/>
            </a:ext>
          </a:extLst>
        </xdr:cNvPr>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oneCellAnchor>
    <xdr:from>
      <xdr:col>3</xdr:col>
      <xdr:colOff>47625</xdr:colOff>
      <xdr:row>65</xdr:row>
      <xdr:rowOff>28575</xdr:rowOff>
    </xdr:from>
    <xdr:ext cx="370358" cy="242374"/>
    <xdr:sp macro="" textlink="">
      <xdr:nvSpPr>
        <xdr:cNvPr id="121" name="テキスト ボックス 120">
          <a:extLst>
            <a:ext uri="{FF2B5EF4-FFF2-40B4-BE49-F238E27FC236}">
              <a16:creationId xmlns:a16="http://schemas.microsoft.com/office/drawing/2014/main" id="{4F64D92F-AF61-4C38-B076-0DFB5AAEFB75}"/>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22" name="テキスト ボックス 121">
          <a:extLst>
            <a:ext uri="{FF2B5EF4-FFF2-40B4-BE49-F238E27FC236}">
              <a16:creationId xmlns:a16="http://schemas.microsoft.com/office/drawing/2014/main" id="{EFF96320-6B47-4C2A-AA64-3F3197F060FC}"/>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5BD84E0-E5D6-4634-B44C-8DDCECF2F8B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B0E65B1-0058-45F4-B5E3-0490C577C9C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FF0C7ED-AE77-4937-9823-95F2AFF8039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C5BC4B5-0865-4AB4-957A-590E6F132F0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福島県三島町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2EA68C2-99C9-4F30-8C16-4AB90A5CE82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42E78DE-E20F-47E2-A44B-C6E91753F2D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DF6E07E-2D7D-4E32-A793-897461F9E26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FE052D7-FF35-4554-8DFE-3A5162399A3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E92ADD4-326E-4A6E-9E1A-9925605F58D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2DC7EEA-02B5-4D2C-A6C1-6324C03D8E0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1,595
1,586
90.81
3,042,936
2,814,316
191,914
1,262,155
3,543,737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615CA16-B5E6-4DE0-9E31-5E5FC5F6812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BE7B657-2A71-4579-AC11-02BF67BCC43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9E3BE04-1607-4BCD-BE4D-E181B735CAF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8158FA0-DF01-4694-B40D-8CF86322134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5781304-E6DE-4BE8-A166-002882C28C9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9D7174F-6DDD-408C-94AE-812B1CF570FC}"/>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oneCellAnchor>
    <xdr:from>
      <xdr:col>3</xdr:col>
      <xdr:colOff>127000</xdr:colOff>
      <xdr:row>16</xdr:row>
      <xdr:rowOff>50800</xdr:rowOff>
    </xdr:from>
    <xdr:ext cx="8896666" cy="259045"/>
    <xdr:sp macro="" textlink="">
      <xdr:nvSpPr>
        <xdr:cNvPr id="18" name="テキスト ボックス 17">
          <a:extLst>
            <a:ext uri="{FF2B5EF4-FFF2-40B4-BE49-F238E27FC236}">
              <a16:creationId xmlns:a16="http://schemas.microsoft.com/office/drawing/2014/main" id="{C652D330-B63E-4A15-BA3D-7E7129C3A88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a:extLst>
            <a:ext uri="{FF2B5EF4-FFF2-40B4-BE49-F238E27FC236}">
              <a16:creationId xmlns:a16="http://schemas.microsoft.com/office/drawing/2014/main" id="{E80CC9CC-E39C-4A5E-8E3C-6FC548017BB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20" name="テキスト ボックス 19">
          <a:extLst>
            <a:ext uri="{FF2B5EF4-FFF2-40B4-BE49-F238E27FC236}">
              <a16:creationId xmlns:a16="http://schemas.microsoft.com/office/drawing/2014/main" id="{31B0274B-57BD-401F-BA66-EA86E4317972}"/>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a:extLst>
            <a:ext uri="{FF2B5EF4-FFF2-40B4-BE49-F238E27FC236}">
              <a16:creationId xmlns:a16="http://schemas.microsoft.com/office/drawing/2014/main" id="{219F2C7B-F8EE-40E7-88C5-D7C10291AF5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2" name="正方形/長方形 21">
          <a:extLst>
            <a:ext uri="{FF2B5EF4-FFF2-40B4-BE49-F238E27FC236}">
              <a16:creationId xmlns:a16="http://schemas.microsoft.com/office/drawing/2014/main" id="{2BC02D1E-83B6-4824-9FE1-BCB9FC6BF809}"/>
            </a:ext>
          </a:extLst>
        </xdr:cNvPr>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3" name="正方形/長方形 22">
          <a:extLst>
            <a:ext uri="{FF2B5EF4-FFF2-40B4-BE49-F238E27FC236}">
              <a16:creationId xmlns:a16="http://schemas.microsoft.com/office/drawing/2014/main" id="{F6EF9598-B8AD-49B8-A3C2-5B0EF738A08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4" name="正方形/長方形 23">
          <a:extLst>
            <a:ext uri="{FF2B5EF4-FFF2-40B4-BE49-F238E27FC236}">
              <a16:creationId xmlns:a16="http://schemas.microsoft.com/office/drawing/2014/main" id="{F80CC42B-15F6-4876-93C7-51167974AEE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5" name="テキスト ボックス 24">
          <a:extLst>
            <a:ext uri="{FF2B5EF4-FFF2-40B4-BE49-F238E27FC236}">
              <a16:creationId xmlns:a16="http://schemas.microsoft.com/office/drawing/2014/main" id="{F0937DE5-93E3-4D2A-8EB0-571E743BC28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2A9DC78-673B-4FF1-BE11-B2576BC8F92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8E72DC8-65D8-4474-81A6-575E92D95D1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D45D798-6661-4853-8BCB-5B6497D274A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BB1A783-5C67-4802-8C9C-D8EDABABEF4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福島県三島町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519F1B1-24C7-4F1B-B478-F3147712F14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A63B04A-7F78-4804-AC5D-BB3DDCC397E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AC25B05-C9F3-41E6-B232-AE4629E2B52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A11ACBE-1D3C-4B30-8E85-766F1C35C25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263D5A9-AC52-4C94-83AA-17D523442D8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BAE7D3A-594A-48C9-806E-3D1F9404B40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1,595
1,586
90.81
3,042,936
2,814,316
191,914
1,262,155
3,543,737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1BFD038-7E5A-4E31-8FD5-5C41B84E87E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A43EBD0-3ECA-4384-87A3-5236A1E6F4F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A68074B-1545-48B5-8EDC-4A33C8294A2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F61720D-1DD6-49D5-8EB0-555D4885DC2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BB82E61-99CD-448F-9C26-A94F6A8ACC4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6C90F06-C956-4BAD-ABA2-22728823710A}"/>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oneCellAnchor>
    <xdr:from>
      <xdr:col>3</xdr:col>
      <xdr:colOff>127000</xdr:colOff>
      <xdr:row>16</xdr:row>
      <xdr:rowOff>50800</xdr:rowOff>
    </xdr:from>
    <xdr:ext cx="8896666" cy="259045"/>
    <xdr:sp macro="" textlink="">
      <xdr:nvSpPr>
        <xdr:cNvPr id="18" name="テキスト ボックス 17">
          <a:extLst>
            <a:ext uri="{FF2B5EF4-FFF2-40B4-BE49-F238E27FC236}">
              <a16:creationId xmlns:a16="http://schemas.microsoft.com/office/drawing/2014/main" id="{739E51C4-1B7F-4A73-B497-83D481985D4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a:extLst>
            <a:ext uri="{FF2B5EF4-FFF2-40B4-BE49-F238E27FC236}">
              <a16:creationId xmlns:a16="http://schemas.microsoft.com/office/drawing/2014/main" id="{2256C6AE-38C5-4CF4-9B2D-B5301B3F5EB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20" name="テキスト ボックス 19">
          <a:extLst>
            <a:ext uri="{FF2B5EF4-FFF2-40B4-BE49-F238E27FC236}">
              <a16:creationId xmlns:a16="http://schemas.microsoft.com/office/drawing/2014/main" id="{F5F13F6C-A820-4A01-8BEE-C7D39F579795}"/>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a:extLst>
            <a:ext uri="{FF2B5EF4-FFF2-40B4-BE49-F238E27FC236}">
              <a16:creationId xmlns:a16="http://schemas.microsoft.com/office/drawing/2014/main" id="{6983F187-89CE-4AC5-8F39-2C4BA5D6274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2" name="正方形/長方形 21">
          <a:extLst>
            <a:ext uri="{FF2B5EF4-FFF2-40B4-BE49-F238E27FC236}">
              <a16:creationId xmlns:a16="http://schemas.microsoft.com/office/drawing/2014/main" id="{B31EC306-23E7-452F-A49D-59752B93CC43}"/>
            </a:ext>
          </a:extLst>
        </xdr:cNvPr>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3" name="正方形/長方形 22">
          <a:extLst>
            <a:ext uri="{FF2B5EF4-FFF2-40B4-BE49-F238E27FC236}">
              <a16:creationId xmlns:a16="http://schemas.microsoft.com/office/drawing/2014/main" id="{3E9F64F8-5A83-448F-B43C-CB58F0C8CD5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4" name="正方形/長方形 23">
          <a:extLst>
            <a:ext uri="{FF2B5EF4-FFF2-40B4-BE49-F238E27FC236}">
              <a16:creationId xmlns:a16="http://schemas.microsoft.com/office/drawing/2014/main" id="{57F2BF06-D9F5-487F-BCE2-C170E8886DB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5" name="テキスト ボックス 24">
          <a:extLst>
            <a:ext uri="{FF2B5EF4-FFF2-40B4-BE49-F238E27FC236}">
              <a16:creationId xmlns:a16="http://schemas.microsoft.com/office/drawing/2014/main" id="{29C6B744-FBEE-40FE-8B9D-1D117CE83F9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福島県三島町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1,595
1,586
90.81
3,042,936
2,814,316
191,914
1,262,155
3,543,737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極度の人口減少及び高齢化の影響が大きく、生産年齢人口の減少が進み、税収の増加は今後も期待できない。さらに地方公務員法改正に伴う会計年度任用職員の導入や、委託業務化等による経費増大により、今後の財政負担はさらに増加すると見込まれる。財政運営を維持するためには、経常経費の大胆な見直しは避けられず、事業の縮小・廃止も視野に財政規模を抑制していくことが必要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44450</xdr:rowOff>
    </xdr:from>
    <xdr:to>
      <xdr:col>27</xdr:col>
      <xdr:colOff>184150</xdr:colOff>
      <xdr:row>44</xdr:row>
      <xdr:rowOff>44450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58" name="財政力グラフ枠">
          <a:extLst>
            <a:ext uri="{FF2B5EF4-FFF2-40B4-BE49-F238E27FC236}">
              <a16:creationId xmlns:a16="http://schemas.microsoft.com/office/drawing/2014/main" id="{00000000-0008-0000-0300-00003A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82867</xdr:rowOff>
    </xdr:from>
    <xdr:to>
      <xdr:col>23</xdr:col>
      <xdr:colOff>133350</xdr:colOff>
      <xdr:row>44</xdr:row>
      <xdr:rowOff>2222</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flipV="1">
          <a:off x="4953000" y="6255067"/>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145749</xdr:rowOff>
    </xdr:from>
    <xdr:ext cx="762000" cy="259045"/>
    <xdr:sp macro="" textlink="">
      <xdr:nvSpPr>
        <xdr:cNvPr id="60" name="財政力最小値テキスト">
          <a:extLst>
            <a:ext uri="{FF2B5EF4-FFF2-40B4-BE49-F238E27FC236}">
              <a16:creationId xmlns:a16="http://schemas.microsoft.com/office/drawing/2014/main" id="{00000000-0008-0000-0300-00003C000000}"/>
            </a:ext>
          </a:extLst>
        </xdr:cNvPr>
        <xdr:cNvSpPr txBox="1"/>
      </xdr:nvSpPr>
      <xdr:spPr>
        <a:xfrm>
          <a:off x="5041900" y="751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2222</xdr:rowOff>
    </xdr:from>
    <xdr:to>
      <xdr:col>24</xdr:col>
      <xdr:colOff>12700</xdr:colOff>
      <xdr:row>44</xdr:row>
      <xdr:rowOff>2222</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4864100" y="75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169244</xdr:rowOff>
    </xdr:from>
    <xdr:ext cx="762000" cy="259045"/>
    <xdr:sp macro="" textlink="">
      <xdr:nvSpPr>
        <xdr:cNvPr id="62" name="財政力最大値テキスト">
          <a:extLst>
            <a:ext uri="{FF2B5EF4-FFF2-40B4-BE49-F238E27FC236}">
              <a16:creationId xmlns:a16="http://schemas.microsoft.com/office/drawing/2014/main" id="{00000000-0008-0000-0300-00003E000000}"/>
            </a:ext>
          </a:extLst>
        </xdr:cNvPr>
        <xdr:cNvSpPr txBox="1"/>
      </xdr:nvSpPr>
      <xdr:spPr>
        <a:xfrm>
          <a:off x="5041900" y="599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82867</xdr:rowOff>
    </xdr:from>
    <xdr:to>
      <xdr:col>24</xdr:col>
      <xdr:colOff>12700</xdr:colOff>
      <xdr:row>36</xdr:row>
      <xdr:rowOff>82867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6255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125413</xdr:rowOff>
    </xdr:from>
    <xdr:to>
      <xdr:col>23</xdr:col>
      <xdr:colOff>133350</xdr:colOff>
      <xdr:row>43</xdr:row>
      <xdr:rowOff>125413</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114800" y="74977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12717</xdr:rowOff>
    </xdr:from>
    <xdr:ext cx="762000" cy="259045"/>
    <xdr:sp macro="" textlink="">
      <xdr:nvSpPr>
        <xdr:cNvPr id="65" name="財政力平均値テキスト">
          <a:extLst>
            <a:ext uri="{FF2B5EF4-FFF2-40B4-BE49-F238E27FC236}">
              <a16:creationId xmlns:a16="http://schemas.microsoft.com/office/drawing/2014/main" id="{00000000-0008-0000-0300-000041000000}"/>
            </a:ext>
          </a:extLst>
        </xdr:cNvPr>
        <xdr:cNvSpPr txBox="1"/>
      </xdr:nvSpPr>
      <xdr:spPr>
        <a:xfrm>
          <a:off x="5041900" y="7213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167640</xdr:rowOff>
    </xdr:from>
    <xdr:to>
      <xdr:col>23</xdr:col>
      <xdr:colOff>184150</xdr:colOff>
      <xdr:row>43</xdr:row>
      <xdr:rowOff>97790</xdr:rowOff>
    </xdr:to>
    <xdr:sp macro="" textlink="">
      <xdr:nvSpPr>
        <xdr:cNvPr id="66" name="フローチャート: 判断 65">
          <a:extLst>
            <a:ext uri="{FF2B5EF4-FFF2-40B4-BE49-F238E27FC236}">
              <a16:creationId xmlns:a16="http://schemas.microsoft.com/office/drawing/2014/main" id="{00000000-0008-0000-0300-000042000000}"/>
            </a:ext>
          </a:extLst>
        </xdr:cNvPr>
        <xdr:cNvSpPr/>
      </xdr:nvSpPr>
      <xdr:spPr>
        <a:xfrm>
          <a:off x="49022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125413</xdr:rowOff>
    </xdr:from>
    <xdr:to>
      <xdr:col>19</xdr:col>
      <xdr:colOff>133350</xdr:colOff>
      <xdr:row>43</xdr:row>
      <xdr:rowOff>131445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3225800" y="7497763"/>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161607</xdr:rowOff>
    </xdr:from>
    <xdr:to>
      <xdr:col>19</xdr:col>
      <xdr:colOff>184150</xdr:colOff>
      <xdr:row>43</xdr:row>
      <xdr:rowOff>91757</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064000" y="736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101934</xdr:rowOff>
    </xdr:from>
    <xdr:ext cx="736600" cy="259045"/>
    <xdr:sp macro="" textlink="">
      <xdr:nvSpPr>
        <xdr:cNvPr id="69" name="テキスト ボックス 68">
          <a:extLst>
            <a:ext uri="{FF2B5EF4-FFF2-40B4-BE49-F238E27FC236}">
              <a16:creationId xmlns:a16="http://schemas.microsoft.com/office/drawing/2014/main" id="{00000000-0008-0000-0300-000045000000}"/>
            </a:ext>
          </a:extLst>
        </xdr:cNvPr>
        <xdr:cNvSpPr txBox="1"/>
      </xdr:nvSpPr>
      <xdr:spPr>
        <a:xfrm>
          <a:off x="3733800" y="71313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131445</xdr:rowOff>
    </xdr:from>
    <xdr:to>
      <xdr:col>15</xdr:col>
      <xdr:colOff>82550</xdr:colOff>
      <xdr:row>43</xdr:row>
      <xdr:rowOff>131445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2336800" y="75037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20320</xdr:rowOff>
    </xdr:from>
    <xdr:to>
      <xdr:col>15</xdr:col>
      <xdr:colOff>133350</xdr:colOff>
      <xdr:row>43</xdr:row>
      <xdr:rowOff>121920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3175000" y="739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132097</xdr:rowOff>
    </xdr:from>
    <xdr:ext cx="7620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2844800" y="716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131445</xdr:rowOff>
    </xdr:from>
    <xdr:to>
      <xdr:col>11</xdr:col>
      <xdr:colOff>31750</xdr:colOff>
      <xdr:row>43</xdr:row>
      <xdr:rowOff>137478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1447800" y="7503795"/>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56515</xdr:rowOff>
    </xdr:from>
    <xdr:to>
      <xdr:col>11</xdr:col>
      <xdr:colOff>82550</xdr:colOff>
      <xdr:row>43</xdr:row>
      <xdr:rowOff>158115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2286000" y="74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168292</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1955800" y="7197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32385</xdr:rowOff>
    </xdr:from>
    <xdr:to>
      <xdr:col>7</xdr:col>
      <xdr:colOff>31750</xdr:colOff>
      <xdr:row>43</xdr:row>
      <xdr:rowOff>133985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1397000" y="740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144162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066800" y="7173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74613</xdr:rowOff>
    </xdr:from>
    <xdr:to>
      <xdr:col>23</xdr:col>
      <xdr:colOff>184150</xdr:colOff>
      <xdr:row>44</xdr:row>
      <xdr:rowOff>4763</xdr:rowOff>
    </xdr:to>
    <xdr:sp macro="" textlink="">
      <xdr:nvSpPr>
        <xdr:cNvPr id="83" name="楕円 82">
          <a:extLst>
            <a:ext uri="{FF2B5EF4-FFF2-40B4-BE49-F238E27FC236}">
              <a16:creationId xmlns:a16="http://schemas.microsoft.com/office/drawing/2014/main" id="{00000000-0008-0000-0300-000053000000}"/>
            </a:ext>
          </a:extLst>
        </xdr:cNvPr>
        <xdr:cNvSpPr/>
      </xdr:nvSpPr>
      <xdr:spPr>
        <a:xfrm>
          <a:off x="4902200" y="74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141940</xdr:rowOff>
    </xdr:from>
    <xdr:ext cx="762000" cy="259045"/>
    <xdr:sp macro="" textlink="">
      <xdr:nvSpPr>
        <xdr:cNvPr id="84" name="財政力該当値テキスト">
          <a:extLst>
            <a:ext uri="{FF2B5EF4-FFF2-40B4-BE49-F238E27FC236}">
              <a16:creationId xmlns:a16="http://schemas.microsoft.com/office/drawing/2014/main" id="{00000000-0008-0000-0300-000054000000}"/>
            </a:ext>
          </a:extLst>
        </xdr:cNvPr>
        <xdr:cNvSpPr txBox="1"/>
      </xdr:nvSpPr>
      <xdr:spPr>
        <a:xfrm>
          <a:off x="5041900" y="7342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74613</xdr:rowOff>
    </xdr:from>
    <xdr:to>
      <xdr:col>19</xdr:col>
      <xdr:colOff>184150</xdr:colOff>
      <xdr:row>44</xdr:row>
      <xdr:rowOff>4763</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064000" y="74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160990</xdr:rowOff>
    </xdr:from>
    <xdr:ext cx="7366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733800" y="7533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80645</xdr:rowOff>
    </xdr:from>
    <xdr:to>
      <xdr:col>15</xdr:col>
      <xdr:colOff>133350</xdr:colOff>
      <xdr:row>44</xdr:row>
      <xdr:rowOff>10795</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3175000" y="745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167022</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844800" y="7539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80645</xdr:rowOff>
    </xdr:from>
    <xdr:to>
      <xdr:col>11</xdr:col>
      <xdr:colOff>82550</xdr:colOff>
      <xdr:row>44</xdr:row>
      <xdr:rowOff>10795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2286000" y="745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167022</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955800" y="7539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86678</xdr:rowOff>
    </xdr:from>
    <xdr:to>
      <xdr:col>7</xdr:col>
      <xdr:colOff>31750</xdr:colOff>
      <xdr:row>44</xdr:row>
      <xdr:rowOff>16828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1397000" y="74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1605</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066800" y="754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3" name="正方形/長方形 92">
          <a:extLst>
            <a:ext uri="{FF2B5EF4-FFF2-40B4-BE49-F238E27FC236}">
              <a16:creationId xmlns:a16="http://schemas.microsoft.com/office/drawing/2014/main" id="{00000000-0008-0000-0300-00005D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5" name="テキスト ボックス 104">
          <a:extLst>
            <a:ext uri="{FF2B5EF4-FFF2-40B4-BE49-F238E27FC236}">
              <a16:creationId xmlns:a16="http://schemas.microsoft.com/office/drawing/2014/main" id="{00000000-0008-0000-0300-000069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ﾎﾟｲﾝﾄと改善されたものの、公債費や繰出金の増加が見られ、財政の硬直化が進んでいる。さらに近年の建設事業による多額の起債により、今後も公債費の増加が見込まれる。財政維持のためには投資的事業の縮小と起債の抑制を図らなければならない。</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7" name="直線コネクタ 106">
          <a:extLst>
            <a:ext uri="{FF2B5EF4-FFF2-40B4-BE49-F238E27FC236}">
              <a16:creationId xmlns:a16="http://schemas.microsoft.com/office/drawing/2014/main" id="{00000000-0008-0000-0300-00006B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19" name="財政構造の弾力性グラフ枠">
          <a:extLst>
            <a:ext uri="{FF2B5EF4-FFF2-40B4-BE49-F238E27FC236}">
              <a16:creationId xmlns:a16="http://schemas.microsoft.com/office/drawing/2014/main" id="{00000000-0008-0000-0300-000077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112522</xdr:rowOff>
    </xdr:from>
    <xdr:to>
      <xdr:col>23</xdr:col>
      <xdr:colOff>133350</xdr:colOff>
      <xdr:row>67</xdr:row>
      <xdr:rowOff>99314</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flipV="1">
          <a:off x="4953000" y="10056622"/>
          <a:ext cx="0" cy="15298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71391</xdr:rowOff>
    </xdr:from>
    <xdr:ext cx="762000" cy="259045"/>
    <xdr:sp macro="" textlink="">
      <xdr:nvSpPr>
        <xdr:cNvPr id="121" name="財政構造の弾力性最小値テキスト">
          <a:extLst>
            <a:ext uri="{FF2B5EF4-FFF2-40B4-BE49-F238E27FC236}">
              <a16:creationId xmlns:a16="http://schemas.microsoft.com/office/drawing/2014/main" id="{00000000-0008-0000-0300-000079000000}"/>
            </a:ext>
          </a:extLst>
        </xdr:cNvPr>
        <xdr:cNvSpPr txBox="1"/>
      </xdr:nvSpPr>
      <xdr:spPr>
        <a:xfrm>
          <a:off x="5041900" y="1155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99314</xdr:rowOff>
    </xdr:from>
    <xdr:to>
      <xdr:col>24</xdr:col>
      <xdr:colOff>12700</xdr:colOff>
      <xdr:row>67</xdr:row>
      <xdr:rowOff>99314</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4864100" y="1158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27449</xdr:rowOff>
    </xdr:from>
    <xdr:ext cx="762000" cy="259045"/>
    <xdr:sp macro="" textlink="">
      <xdr:nvSpPr>
        <xdr:cNvPr id="123" name="財政構造の弾力性最大値テキスト">
          <a:extLst>
            <a:ext uri="{FF2B5EF4-FFF2-40B4-BE49-F238E27FC236}">
              <a16:creationId xmlns:a16="http://schemas.microsoft.com/office/drawing/2014/main" id="{00000000-0008-0000-0300-00007B000000}"/>
            </a:ext>
          </a:extLst>
        </xdr:cNvPr>
        <xdr:cNvSpPr txBox="1"/>
      </xdr:nvSpPr>
      <xdr:spPr>
        <a:xfrm>
          <a:off x="5041900" y="9800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112522</xdr:rowOff>
    </xdr:from>
    <xdr:to>
      <xdr:col>24</xdr:col>
      <xdr:colOff>12700</xdr:colOff>
      <xdr:row>58</xdr:row>
      <xdr:rowOff>112522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4864100" y="10056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39370</xdr:rowOff>
    </xdr:from>
    <xdr:to>
      <xdr:col>23</xdr:col>
      <xdr:colOff>133350</xdr:colOff>
      <xdr:row>65</xdr:row>
      <xdr:rowOff>36830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114800" y="11012170"/>
          <a:ext cx="8382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97045</xdr:rowOff>
    </xdr:from>
    <xdr:ext cx="762000" cy="259045"/>
    <xdr:sp macro="" textlink="">
      <xdr:nvSpPr>
        <xdr:cNvPr id="126" name="財政構造の弾力性平均値テキスト">
          <a:extLst>
            <a:ext uri="{FF2B5EF4-FFF2-40B4-BE49-F238E27FC236}">
              <a16:creationId xmlns:a16="http://schemas.microsoft.com/office/drawing/2014/main" id="{00000000-0008-0000-0300-00007E000000}"/>
            </a:ext>
          </a:extLst>
        </xdr:cNvPr>
        <xdr:cNvSpPr txBox="1"/>
      </xdr:nvSpPr>
      <xdr:spPr>
        <a:xfrm>
          <a:off x="5041900" y="105554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80518</xdr:rowOff>
    </xdr:from>
    <xdr:to>
      <xdr:col>23</xdr:col>
      <xdr:colOff>184150</xdr:colOff>
      <xdr:row>63</xdr:row>
      <xdr:rowOff>10668</xdr:rowOff>
    </xdr:to>
    <xdr:sp macro="" textlink="">
      <xdr:nvSpPr>
        <xdr:cNvPr id="127" name="フローチャート: 判断 126">
          <a:extLst>
            <a:ext uri="{FF2B5EF4-FFF2-40B4-BE49-F238E27FC236}">
              <a16:creationId xmlns:a16="http://schemas.microsoft.com/office/drawing/2014/main" id="{00000000-0008-0000-0300-00007F000000}"/>
            </a:ext>
          </a:extLst>
        </xdr:cNvPr>
        <xdr:cNvSpPr/>
      </xdr:nvSpPr>
      <xdr:spPr>
        <a:xfrm>
          <a:off x="49022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762</xdr:rowOff>
    </xdr:from>
    <xdr:to>
      <xdr:col>19</xdr:col>
      <xdr:colOff>133350</xdr:colOff>
      <xdr:row>65</xdr:row>
      <xdr:rowOff>36830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3225800" y="10973562"/>
          <a:ext cx="889000" cy="20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32258</xdr:rowOff>
    </xdr:from>
    <xdr:to>
      <xdr:col>19</xdr:col>
      <xdr:colOff>184150</xdr:colOff>
      <xdr:row>62</xdr:row>
      <xdr:rowOff>133858</xdr:rowOff>
    </xdr:to>
    <xdr:sp macro="" textlink="">
      <xdr:nvSpPr>
        <xdr:cNvPr id="129" name="フローチャート: 判断 128">
          <a:extLst>
            <a:ext uri="{FF2B5EF4-FFF2-40B4-BE49-F238E27FC236}">
              <a16:creationId xmlns:a16="http://schemas.microsoft.com/office/drawing/2014/main" id="{00000000-0008-0000-0300-000081000000}"/>
            </a:ext>
          </a:extLst>
        </xdr:cNvPr>
        <xdr:cNvSpPr/>
      </xdr:nvSpPr>
      <xdr:spPr>
        <a:xfrm>
          <a:off x="4064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144035</xdr:rowOff>
    </xdr:from>
    <xdr:ext cx="736600" cy="259045"/>
    <xdr:sp macro="" textlink="">
      <xdr:nvSpPr>
        <xdr:cNvPr id="130" name="テキスト ボックス 129">
          <a:extLst>
            <a:ext uri="{FF2B5EF4-FFF2-40B4-BE49-F238E27FC236}">
              <a16:creationId xmlns:a16="http://schemas.microsoft.com/office/drawing/2014/main" id="{00000000-0008-0000-0300-000082000000}"/>
            </a:ext>
          </a:extLst>
        </xdr:cNvPr>
        <xdr:cNvSpPr txBox="1"/>
      </xdr:nvSpPr>
      <xdr:spPr>
        <a:xfrm>
          <a:off x="3733800" y="10431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73406</xdr:rowOff>
    </xdr:from>
    <xdr:to>
      <xdr:col>15</xdr:col>
      <xdr:colOff>82550</xdr:colOff>
      <xdr:row>64</xdr:row>
      <xdr:rowOff>762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2336800" y="10703306"/>
          <a:ext cx="889000" cy="27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37084</xdr:rowOff>
    </xdr:from>
    <xdr:to>
      <xdr:col>15</xdr:col>
      <xdr:colOff>133350</xdr:colOff>
      <xdr:row>62</xdr:row>
      <xdr:rowOff>138684</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31750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148861</xdr:rowOff>
    </xdr:from>
    <xdr:ext cx="7620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2844800" y="1043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58928</xdr:rowOff>
    </xdr:from>
    <xdr:to>
      <xdr:col>11</xdr:col>
      <xdr:colOff>31750</xdr:colOff>
      <xdr:row>62</xdr:row>
      <xdr:rowOff>73406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1447800" y="1068882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107188</xdr:rowOff>
    </xdr:from>
    <xdr:to>
      <xdr:col>11</xdr:col>
      <xdr:colOff>82550</xdr:colOff>
      <xdr:row>62</xdr:row>
      <xdr:rowOff>37338</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2286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47515</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1955800" y="1033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49276</xdr:rowOff>
    </xdr:from>
    <xdr:to>
      <xdr:col>7</xdr:col>
      <xdr:colOff>31750</xdr:colOff>
      <xdr:row>61</xdr:row>
      <xdr:rowOff>150876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1397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161053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1066800" y="1027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160020</xdr:rowOff>
    </xdr:from>
    <xdr:to>
      <xdr:col>23</xdr:col>
      <xdr:colOff>184150</xdr:colOff>
      <xdr:row>64</xdr:row>
      <xdr:rowOff>90170</xdr:rowOff>
    </xdr:to>
    <xdr:sp macro="" textlink="">
      <xdr:nvSpPr>
        <xdr:cNvPr id="144" name="楕円 143">
          <a:extLst>
            <a:ext uri="{FF2B5EF4-FFF2-40B4-BE49-F238E27FC236}">
              <a16:creationId xmlns:a16="http://schemas.microsoft.com/office/drawing/2014/main" id="{00000000-0008-0000-0300-000090000000}"/>
            </a:ext>
          </a:extLst>
        </xdr:cNvPr>
        <xdr:cNvSpPr/>
      </xdr:nvSpPr>
      <xdr:spPr>
        <a:xfrm>
          <a:off x="49022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132097</xdr:rowOff>
    </xdr:from>
    <xdr:ext cx="762000" cy="259045"/>
    <xdr:sp macro="" textlink="">
      <xdr:nvSpPr>
        <xdr:cNvPr id="145" name="財政構造の弾力性該当値テキスト">
          <a:extLst>
            <a:ext uri="{FF2B5EF4-FFF2-40B4-BE49-F238E27FC236}">
              <a16:creationId xmlns:a16="http://schemas.microsoft.com/office/drawing/2014/main" id="{00000000-0008-0000-0300-000091000000}"/>
            </a:ext>
          </a:extLst>
        </xdr:cNvPr>
        <xdr:cNvSpPr txBox="1"/>
      </xdr:nvSpPr>
      <xdr:spPr>
        <a:xfrm>
          <a:off x="5041900" y="1093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157480</xdr:rowOff>
    </xdr:from>
    <xdr:to>
      <xdr:col>19</xdr:col>
      <xdr:colOff>184150</xdr:colOff>
      <xdr:row>65</xdr:row>
      <xdr:rowOff>87630</xdr:rowOff>
    </xdr:to>
    <xdr:sp macro="" textlink="">
      <xdr:nvSpPr>
        <xdr:cNvPr id="146" name="楕円 145">
          <a:extLst>
            <a:ext uri="{FF2B5EF4-FFF2-40B4-BE49-F238E27FC236}">
              <a16:creationId xmlns:a16="http://schemas.microsoft.com/office/drawing/2014/main" id="{00000000-0008-0000-0300-000092000000}"/>
            </a:ext>
          </a:extLst>
        </xdr:cNvPr>
        <xdr:cNvSpPr/>
      </xdr:nvSpPr>
      <xdr:spPr>
        <a:xfrm>
          <a:off x="4064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72407</xdr:rowOff>
    </xdr:from>
    <xdr:ext cx="7366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733800" y="1121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121412</xdr:rowOff>
    </xdr:from>
    <xdr:to>
      <xdr:col>15</xdr:col>
      <xdr:colOff>133350</xdr:colOff>
      <xdr:row>64</xdr:row>
      <xdr:rowOff>51562</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3175000" y="1092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36339</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844800" y="1100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22606</xdr:rowOff>
    </xdr:from>
    <xdr:to>
      <xdr:col>11</xdr:col>
      <xdr:colOff>82550</xdr:colOff>
      <xdr:row>62</xdr:row>
      <xdr:rowOff>124206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2286000" y="1065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108983</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955800" y="1073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8128</xdr:rowOff>
    </xdr:from>
    <xdr:to>
      <xdr:col>7</xdr:col>
      <xdr:colOff>31750</xdr:colOff>
      <xdr:row>62</xdr:row>
      <xdr:rowOff>109728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1397000" y="1063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94505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066800" y="1072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4" name="正方形/長方形 153">
          <a:extLst>
            <a:ext uri="{FF2B5EF4-FFF2-40B4-BE49-F238E27FC236}">
              <a16:creationId xmlns:a16="http://schemas.microsoft.com/office/drawing/2014/main" id="{00000000-0008-0000-0300-00009A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[542,673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の特徴として、生活工芸館や交流センター山びこの特殊事業による人件費、物件費等の負担が大きいことがあげられる。また、除雪などの委託経費も増加傾向となっているほか、老朽化する各種施設の維持補修費も増加しており、将来コストの低減を図ることが求められる。</a:t>
          </a:r>
        </a:p>
      </xdr:txBody>
    </xdr:sp>
    <xdr:clientData/>
  </xdr:twoCellAnchor>
  <xdr:oneCellAnchor>
    <xdr:from>
      <xdr:col>3</xdr:col>
      <xdr:colOff>95250</xdr:colOff>
      <xdr:row>77</xdr:row>
      <xdr:rowOff>6350</xdr:rowOff>
    </xdr:from>
    <xdr:ext cx="349839" cy="225703"/>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8" name="直線コネクタ 167">
          <a:extLst>
            <a:ext uri="{FF2B5EF4-FFF2-40B4-BE49-F238E27FC236}">
              <a16:creationId xmlns:a16="http://schemas.microsoft.com/office/drawing/2014/main" id="{00000000-0008-0000-0300-0000A8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0" name="直線コネクタ 169">
          <a:extLst>
            <a:ext uri="{FF2B5EF4-FFF2-40B4-BE49-F238E27FC236}">
              <a16:creationId xmlns:a16="http://schemas.microsoft.com/office/drawing/2014/main" id="{00000000-0008-0000-0300-0000AA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89706</xdr:rowOff>
    </xdr:from>
    <xdr:to>
      <xdr:col>23</xdr:col>
      <xdr:colOff>133350</xdr:colOff>
      <xdr:row>89</xdr:row>
      <xdr:rowOff>72619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77156"/>
          <a:ext cx="0" cy="13545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44696</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303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72619</xdr:rowOff>
    </xdr:from>
    <xdr:to>
      <xdr:col>24</xdr:col>
      <xdr:colOff>12700</xdr:colOff>
      <xdr:row>89</xdr:row>
      <xdr:rowOff>72619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331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4633</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20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89706</xdr:rowOff>
    </xdr:from>
    <xdr:to>
      <xdr:col>24</xdr:col>
      <xdr:colOff>12700</xdr:colOff>
      <xdr:row>81</xdr:row>
      <xdr:rowOff>89706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77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95740</xdr:rowOff>
    </xdr:from>
    <xdr:to>
      <xdr:col>23</xdr:col>
      <xdr:colOff>133350</xdr:colOff>
      <xdr:row>83</xdr:row>
      <xdr:rowOff>136421</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326090"/>
          <a:ext cx="838200" cy="40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73786</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9612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57259</xdr:rowOff>
    </xdr:from>
    <xdr:to>
      <xdr:col>23</xdr:col>
      <xdr:colOff>184150</xdr:colOff>
      <xdr:row>82</xdr:row>
      <xdr:rowOff>158859</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11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84427</xdr:rowOff>
    </xdr:from>
    <xdr:to>
      <xdr:col>19</xdr:col>
      <xdr:colOff>133350</xdr:colOff>
      <xdr:row>83</xdr:row>
      <xdr:rowOff>95740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314777"/>
          <a:ext cx="889000" cy="11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56542</xdr:rowOff>
    </xdr:from>
    <xdr:to>
      <xdr:col>19</xdr:col>
      <xdr:colOff>184150</xdr:colOff>
      <xdr:row>82</xdr:row>
      <xdr:rowOff>158142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11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168319</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3884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62238</xdr:rowOff>
    </xdr:from>
    <xdr:to>
      <xdr:col>15</xdr:col>
      <xdr:colOff>82550</xdr:colOff>
      <xdr:row>83</xdr:row>
      <xdr:rowOff>84427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292588"/>
          <a:ext cx="889000" cy="22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41235</xdr:rowOff>
    </xdr:from>
    <xdr:to>
      <xdr:col>15</xdr:col>
      <xdr:colOff>133350</xdr:colOff>
      <xdr:row>82</xdr:row>
      <xdr:rowOff>142835</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10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153012</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3869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58186</xdr:rowOff>
    </xdr:from>
    <xdr:to>
      <xdr:col>11</xdr:col>
      <xdr:colOff>31750</xdr:colOff>
      <xdr:row>83</xdr:row>
      <xdr:rowOff>62238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288536"/>
          <a:ext cx="889000" cy="4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23006</xdr:rowOff>
    </xdr:from>
    <xdr:to>
      <xdr:col>11</xdr:col>
      <xdr:colOff>82550</xdr:colOff>
      <xdr:row>82</xdr:row>
      <xdr:rowOff>124606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08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134783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3850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169833</xdr:rowOff>
    </xdr:from>
    <xdr:to>
      <xdr:col>7</xdr:col>
      <xdr:colOff>31750</xdr:colOff>
      <xdr:row>82</xdr:row>
      <xdr:rowOff>99983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405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110160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382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85621</xdr:rowOff>
    </xdr:from>
    <xdr:to>
      <xdr:col>23</xdr:col>
      <xdr:colOff>184150</xdr:colOff>
      <xdr:row>84</xdr:row>
      <xdr:rowOff>15771</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315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57698</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28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44940</xdr:rowOff>
    </xdr:from>
    <xdr:to>
      <xdr:col>19</xdr:col>
      <xdr:colOff>184150</xdr:colOff>
      <xdr:row>83</xdr:row>
      <xdr:rowOff>146540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2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131317</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361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33627</xdr:rowOff>
    </xdr:from>
    <xdr:to>
      <xdr:col>15</xdr:col>
      <xdr:colOff>133350</xdr:colOff>
      <xdr:row>83</xdr:row>
      <xdr:rowOff>135227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2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120004</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43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11438</xdr:rowOff>
    </xdr:from>
    <xdr:to>
      <xdr:col>11</xdr:col>
      <xdr:colOff>82550</xdr:colOff>
      <xdr:row>83</xdr:row>
      <xdr:rowOff>113038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24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97815</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32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7386</xdr:rowOff>
    </xdr:from>
    <xdr:to>
      <xdr:col>7</xdr:col>
      <xdr:colOff>31750</xdr:colOff>
      <xdr:row>83</xdr:row>
      <xdr:rowOff>108986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4237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93763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4324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職員の年齢層に偏りがあり、一概に比較できない要素もある。適正な定員管理と併せて適正値となるよう調整していく。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15239</xdr:rowOff>
    </xdr:from>
    <xdr:to>
      <xdr:col>81</xdr:col>
      <xdr:colOff>44450</xdr:colOff>
      <xdr:row>89</xdr:row>
      <xdr:rowOff>93980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4074139"/>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66057</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2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5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101616</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81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15239</xdr:rowOff>
    </xdr:from>
    <xdr:to>
      <xdr:col>81</xdr:col>
      <xdr:colOff>133350</xdr:colOff>
      <xdr:row>82</xdr:row>
      <xdr:rowOff>15239</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4074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88477</xdr:rowOff>
    </xdr:from>
    <xdr:to>
      <xdr:col>81</xdr:col>
      <xdr:colOff>44450</xdr:colOff>
      <xdr:row>88</xdr:row>
      <xdr:rowOff>112607</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5176077"/>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64788</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8094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48261</xdr:rowOff>
    </xdr:from>
    <xdr:to>
      <xdr:col>81</xdr:col>
      <xdr:colOff>95250</xdr:colOff>
      <xdr:row>87</xdr:row>
      <xdr:rowOff>149861</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96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88477</xdr:rowOff>
    </xdr:from>
    <xdr:to>
      <xdr:col>77</xdr:col>
      <xdr:colOff>44450</xdr:colOff>
      <xdr:row>89</xdr:row>
      <xdr:rowOff>29634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5176077"/>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40216</xdr:rowOff>
    </xdr:from>
    <xdr:to>
      <xdr:col>77</xdr:col>
      <xdr:colOff>95250</xdr:colOff>
      <xdr:row>87</xdr:row>
      <xdr:rowOff>141816</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95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151993</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725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72389</xdr:rowOff>
    </xdr:from>
    <xdr:to>
      <xdr:col>72</xdr:col>
      <xdr:colOff>203200</xdr:colOff>
      <xdr:row>89</xdr:row>
      <xdr:rowOff>29634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5159989"/>
          <a:ext cx="889000" cy="128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40216</xdr:rowOff>
    </xdr:from>
    <xdr:to>
      <xdr:col>73</xdr:col>
      <xdr:colOff>44450</xdr:colOff>
      <xdr:row>87</xdr:row>
      <xdr:rowOff>141816</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95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151993</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72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72389</xdr:rowOff>
    </xdr:from>
    <xdr:to>
      <xdr:col>68</xdr:col>
      <xdr:colOff>152400</xdr:colOff>
      <xdr:row>88</xdr:row>
      <xdr:rowOff>152823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5159989"/>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16087</xdr:rowOff>
    </xdr:from>
    <xdr:to>
      <xdr:col>68</xdr:col>
      <xdr:colOff>203200</xdr:colOff>
      <xdr:row>87</xdr:row>
      <xdr:rowOff>117687</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93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127864</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701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32173</xdr:rowOff>
    </xdr:from>
    <xdr:to>
      <xdr:col>64</xdr:col>
      <xdr:colOff>152400</xdr:colOff>
      <xdr:row>87</xdr:row>
      <xdr:rowOff>133773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94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143950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717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61807</xdr:rowOff>
    </xdr:from>
    <xdr:to>
      <xdr:col>81</xdr:col>
      <xdr:colOff>95250</xdr:colOff>
      <xdr:row>88</xdr:row>
      <xdr:rowOff>163407</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514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33884</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512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37677</xdr:rowOff>
    </xdr:from>
    <xdr:to>
      <xdr:col>77</xdr:col>
      <xdr:colOff>95250</xdr:colOff>
      <xdr:row>88</xdr:row>
      <xdr:rowOff>139277</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512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124054</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5211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150284</xdr:rowOff>
    </xdr:from>
    <xdr:to>
      <xdr:col>73</xdr:col>
      <xdr:colOff>44450</xdr:colOff>
      <xdr:row>89</xdr:row>
      <xdr:rowOff>80434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523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65211</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5324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21589</xdr:rowOff>
    </xdr:from>
    <xdr:to>
      <xdr:col>68</xdr:col>
      <xdr:colOff>203200</xdr:colOff>
      <xdr:row>88</xdr:row>
      <xdr:rowOff>123189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510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107966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5195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102023</xdr:rowOff>
    </xdr:from>
    <xdr:to>
      <xdr:col>64</xdr:col>
      <xdr:colOff>152400</xdr:colOff>
      <xdr:row>89</xdr:row>
      <xdr:rowOff>32173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518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16950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276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規模に見合った人員配置が求められるが、安易な職員削減は行政サービスの低下を直に招くため、抜本的な業務の見直し・スリム化と職員配置を連動して進める必要がある。</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5" name="定員管理の状況グラフ枠">
          <a:extLst>
            <a:ext uri="{FF2B5EF4-FFF2-40B4-BE49-F238E27FC236}">
              <a16:creationId xmlns:a16="http://schemas.microsoft.com/office/drawing/2014/main" id="{00000000-0008-0000-0300-000031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49771</xdr:rowOff>
    </xdr:from>
    <xdr:to>
      <xdr:col>81</xdr:col>
      <xdr:colOff>44450</xdr:colOff>
      <xdr:row>67</xdr:row>
      <xdr:rowOff>99796</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flipV="1">
          <a:off x="17018000" y="10336771"/>
          <a:ext cx="0" cy="12501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71873</xdr:rowOff>
    </xdr:from>
    <xdr:ext cx="762000" cy="259045"/>
    <xdr:sp macro="" textlink="">
      <xdr:nvSpPr>
        <xdr:cNvPr id="307" name="定員管理の状況最小値テキスト">
          <a:extLst>
            <a:ext uri="{FF2B5EF4-FFF2-40B4-BE49-F238E27FC236}">
              <a16:creationId xmlns:a16="http://schemas.microsoft.com/office/drawing/2014/main" id="{00000000-0008-0000-0300-000033010000}"/>
            </a:ext>
          </a:extLst>
        </xdr:cNvPr>
        <xdr:cNvSpPr txBox="1"/>
      </xdr:nvSpPr>
      <xdr:spPr>
        <a:xfrm>
          <a:off x="17106900" y="11559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99796</xdr:rowOff>
    </xdr:from>
    <xdr:to>
      <xdr:col>81</xdr:col>
      <xdr:colOff>133350</xdr:colOff>
      <xdr:row>67</xdr:row>
      <xdr:rowOff>99796</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6929100" y="11586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136148</xdr:rowOff>
    </xdr:from>
    <xdr:ext cx="762000" cy="259045"/>
    <xdr:sp macro="" textlink="">
      <xdr:nvSpPr>
        <xdr:cNvPr id="309" name="定員管理の状況最大値テキスト">
          <a:extLst>
            <a:ext uri="{FF2B5EF4-FFF2-40B4-BE49-F238E27FC236}">
              <a16:creationId xmlns:a16="http://schemas.microsoft.com/office/drawing/2014/main" id="{00000000-0008-0000-0300-000035010000}"/>
            </a:ext>
          </a:extLst>
        </xdr:cNvPr>
        <xdr:cNvSpPr txBox="1"/>
      </xdr:nvSpPr>
      <xdr:spPr>
        <a:xfrm>
          <a:off x="17106900" y="10080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49771</xdr:rowOff>
    </xdr:from>
    <xdr:to>
      <xdr:col>81</xdr:col>
      <xdr:colOff>133350</xdr:colOff>
      <xdr:row>60</xdr:row>
      <xdr:rowOff>49771</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033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89091</xdr:rowOff>
    </xdr:from>
    <xdr:to>
      <xdr:col>81</xdr:col>
      <xdr:colOff>44450</xdr:colOff>
      <xdr:row>62</xdr:row>
      <xdr:rowOff>91745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179800" y="10718991"/>
          <a:ext cx="838200" cy="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51325</xdr:rowOff>
    </xdr:from>
    <xdr:ext cx="762000" cy="259045"/>
    <xdr:sp macro="" textlink="">
      <xdr:nvSpPr>
        <xdr:cNvPr id="312" name="定員管理の状況平均値テキスト">
          <a:extLst>
            <a:ext uri="{FF2B5EF4-FFF2-40B4-BE49-F238E27FC236}">
              <a16:creationId xmlns:a16="http://schemas.microsoft.com/office/drawing/2014/main" id="{00000000-0008-0000-0300-000038010000}"/>
            </a:ext>
          </a:extLst>
        </xdr:cNvPr>
        <xdr:cNvSpPr txBox="1"/>
      </xdr:nvSpPr>
      <xdr:spPr>
        <a:xfrm>
          <a:off x="17106900" y="10338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34798</xdr:rowOff>
    </xdr:from>
    <xdr:to>
      <xdr:col>81</xdr:col>
      <xdr:colOff>95250</xdr:colOff>
      <xdr:row>61</xdr:row>
      <xdr:rowOff>136398</xdr:rowOff>
    </xdr:to>
    <xdr:sp macro="" textlink="">
      <xdr:nvSpPr>
        <xdr:cNvPr id="313" name="フローチャート: 判断 312">
          <a:extLst>
            <a:ext uri="{FF2B5EF4-FFF2-40B4-BE49-F238E27FC236}">
              <a16:creationId xmlns:a16="http://schemas.microsoft.com/office/drawing/2014/main" id="{00000000-0008-0000-0300-000039010000}"/>
            </a:ext>
          </a:extLst>
        </xdr:cNvPr>
        <xdr:cNvSpPr/>
      </xdr:nvSpPr>
      <xdr:spPr>
        <a:xfrm>
          <a:off x="16967200" y="10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30696</xdr:rowOff>
    </xdr:from>
    <xdr:to>
      <xdr:col>77</xdr:col>
      <xdr:colOff>44450</xdr:colOff>
      <xdr:row>62</xdr:row>
      <xdr:rowOff>89091</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5290800" y="10660596"/>
          <a:ext cx="889000" cy="58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27077</xdr:rowOff>
    </xdr:from>
    <xdr:to>
      <xdr:col>77</xdr:col>
      <xdr:colOff>95250</xdr:colOff>
      <xdr:row>61</xdr:row>
      <xdr:rowOff>128677</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129000" y="10485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138854</xdr:rowOff>
    </xdr:from>
    <xdr:ext cx="7366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5798800" y="102544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30455</xdr:rowOff>
    </xdr:from>
    <xdr:to>
      <xdr:col>72</xdr:col>
      <xdr:colOff>203200</xdr:colOff>
      <xdr:row>62</xdr:row>
      <xdr:rowOff>30696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4401800" y="10660355"/>
          <a:ext cx="889000" cy="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17425</xdr:rowOff>
    </xdr:from>
    <xdr:to>
      <xdr:col>73</xdr:col>
      <xdr:colOff>44450</xdr:colOff>
      <xdr:row>61</xdr:row>
      <xdr:rowOff>119025</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5240000" y="1047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129202</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4909800" y="10244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159436</xdr:rowOff>
    </xdr:from>
    <xdr:to>
      <xdr:col>68</xdr:col>
      <xdr:colOff>152400</xdr:colOff>
      <xdr:row>62</xdr:row>
      <xdr:rowOff>30455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3512800" y="10617886"/>
          <a:ext cx="889000" cy="4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7289</xdr:rowOff>
    </xdr:from>
    <xdr:to>
      <xdr:col>68</xdr:col>
      <xdr:colOff>203200</xdr:colOff>
      <xdr:row>61</xdr:row>
      <xdr:rowOff>108889</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4351000" y="1046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119066</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020800" y="1023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137719</xdr:rowOff>
    </xdr:from>
    <xdr:to>
      <xdr:col>64</xdr:col>
      <xdr:colOff>152400</xdr:colOff>
      <xdr:row>61</xdr:row>
      <xdr:rowOff>67869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3462000" y="1042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78046</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3131800" y="10193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40945</xdr:rowOff>
    </xdr:from>
    <xdr:to>
      <xdr:col>81</xdr:col>
      <xdr:colOff>95250</xdr:colOff>
      <xdr:row>62</xdr:row>
      <xdr:rowOff>142545</xdr:rowOff>
    </xdr:to>
    <xdr:sp macro="" textlink="">
      <xdr:nvSpPr>
        <xdr:cNvPr id="330" name="楕円 329">
          <a:extLst>
            <a:ext uri="{FF2B5EF4-FFF2-40B4-BE49-F238E27FC236}">
              <a16:creationId xmlns:a16="http://schemas.microsoft.com/office/drawing/2014/main" id="{00000000-0008-0000-0300-00004A010000}"/>
            </a:ext>
          </a:extLst>
        </xdr:cNvPr>
        <xdr:cNvSpPr/>
      </xdr:nvSpPr>
      <xdr:spPr>
        <a:xfrm>
          <a:off x="16967200" y="1067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13022</xdr:rowOff>
    </xdr:from>
    <xdr:ext cx="762000" cy="259045"/>
    <xdr:sp macro="" textlink="">
      <xdr:nvSpPr>
        <xdr:cNvPr id="331" name="定員管理の状況該当値テキスト">
          <a:extLst>
            <a:ext uri="{FF2B5EF4-FFF2-40B4-BE49-F238E27FC236}">
              <a16:creationId xmlns:a16="http://schemas.microsoft.com/office/drawing/2014/main" id="{00000000-0008-0000-0300-00004B010000}"/>
            </a:ext>
          </a:extLst>
        </xdr:cNvPr>
        <xdr:cNvSpPr txBox="1"/>
      </xdr:nvSpPr>
      <xdr:spPr>
        <a:xfrm>
          <a:off x="17106900" y="10642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38291</xdr:rowOff>
    </xdr:from>
    <xdr:to>
      <xdr:col>77</xdr:col>
      <xdr:colOff>95250</xdr:colOff>
      <xdr:row>62</xdr:row>
      <xdr:rowOff>139891</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129000" y="1066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124668</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754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151346</xdr:rowOff>
    </xdr:from>
    <xdr:to>
      <xdr:col>73</xdr:col>
      <xdr:colOff>44450</xdr:colOff>
      <xdr:row>62</xdr:row>
      <xdr:rowOff>81496</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5240000" y="10609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66273</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909800" y="10696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151105</xdr:rowOff>
    </xdr:from>
    <xdr:to>
      <xdr:col>68</xdr:col>
      <xdr:colOff>203200</xdr:colOff>
      <xdr:row>62</xdr:row>
      <xdr:rowOff>81255</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4351000" y="106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66032</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69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108636</xdr:rowOff>
    </xdr:from>
    <xdr:to>
      <xdr:col>64</xdr:col>
      <xdr:colOff>152400</xdr:colOff>
      <xdr:row>62</xdr:row>
      <xdr:rowOff>38786</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3462000" y="1056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23563</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65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0" name="正方形/長方形 339">
          <a:extLst>
            <a:ext uri="{FF2B5EF4-FFF2-40B4-BE49-F238E27FC236}">
              <a16:creationId xmlns:a16="http://schemas.microsoft.com/office/drawing/2014/main" id="{00000000-0008-0000-0300-000054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の住宅建設等による公債費負担の増加が指標に表れている。また近年、消雪整備や集会所建設、温泉源泉掘削、庁舎耐震化、防災行政無線改修など、多額の起債事業が続いたため、実質公債費比率はさらに上昇すると見込まれる。今後は投資的事業の縮小、起債の抑制を図らなければならない。</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4" name="直線コネクタ 353">
          <a:extLst>
            <a:ext uri="{FF2B5EF4-FFF2-40B4-BE49-F238E27FC236}">
              <a16:creationId xmlns:a16="http://schemas.microsoft.com/office/drawing/2014/main" id="{00000000-0008-0000-0300-000062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公債費負担の状況グラフ枠">
          <a:extLst>
            <a:ext uri="{FF2B5EF4-FFF2-40B4-BE49-F238E27FC236}">
              <a16:creationId xmlns:a16="http://schemas.microsoft.com/office/drawing/2014/main" id="{00000000-0008-0000-0300-00006E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44</xdr:row>
      <xdr:rowOff>132927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flipV="1">
          <a:off x="17018000" y="6341533"/>
          <a:ext cx="0" cy="13351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105004</xdr:rowOff>
    </xdr:from>
    <xdr:ext cx="762000" cy="259045"/>
    <xdr:sp macro="" textlink="">
      <xdr:nvSpPr>
        <xdr:cNvPr id="368" name="公債費負担の状況最小値テキスト">
          <a:extLst>
            <a:ext uri="{FF2B5EF4-FFF2-40B4-BE49-F238E27FC236}">
              <a16:creationId xmlns:a16="http://schemas.microsoft.com/office/drawing/2014/main" id="{00000000-0008-0000-0300-000070010000}"/>
            </a:ext>
          </a:extLst>
        </xdr:cNvPr>
        <xdr:cNvSpPr txBox="1"/>
      </xdr:nvSpPr>
      <xdr:spPr>
        <a:xfrm>
          <a:off x="17106900" y="7648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132927</xdr:rowOff>
    </xdr:from>
    <xdr:to>
      <xdr:col>81</xdr:col>
      <xdr:colOff>133350</xdr:colOff>
      <xdr:row>44</xdr:row>
      <xdr:rowOff>132927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6929100" y="767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70" name="公債費負担の状況最大値テキスト">
          <a:extLst>
            <a:ext uri="{FF2B5EF4-FFF2-40B4-BE49-F238E27FC236}">
              <a16:creationId xmlns:a16="http://schemas.microsoft.com/office/drawing/2014/main" id="{00000000-0008-0000-0300-000072010000}"/>
            </a:ext>
          </a:extLst>
        </xdr:cNvPr>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6350</xdr:rowOff>
    </xdr:from>
    <xdr:to>
      <xdr:col>81</xdr:col>
      <xdr:colOff>44450</xdr:colOff>
      <xdr:row>40</xdr:row>
      <xdr:rowOff>54610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179800" y="686435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112623</xdr:rowOff>
    </xdr:from>
    <xdr:ext cx="762000" cy="259045"/>
    <xdr:sp macro="" textlink="">
      <xdr:nvSpPr>
        <xdr:cNvPr id="373" name="公債費負担の状況平均値テキスト">
          <a:extLst>
            <a:ext uri="{FF2B5EF4-FFF2-40B4-BE49-F238E27FC236}">
              <a16:creationId xmlns:a16="http://schemas.microsoft.com/office/drawing/2014/main" id="{00000000-0008-0000-0300-000075010000}"/>
            </a:ext>
          </a:extLst>
        </xdr:cNvPr>
        <xdr:cNvSpPr txBox="1"/>
      </xdr:nvSpPr>
      <xdr:spPr>
        <a:xfrm>
          <a:off x="17106900" y="697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4" name="フローチャート: 判断 373">
          <a:extLst>
            <a:ext uri="{FF2B5EF4-FFF2-40B4-BE49-F238E27FC236}">
              <a16:creationId xmlns:a16="http://schemas.microsoft.com/office/drawing/2014/main" id="{00000000-0008-0000-0300-000076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121496</xdr:rowOff>
    </xdr:from>
    <xdr:to>
      <xdr:col>77</xdr:col>
      <xdr:colOff>44450</xdr:colOff>
      <xdr:row>40</xdr:row>
      <xdr:rowOff>6350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5290800" y="6808046"/>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100330</xdr:rowOff>
    </xdr:from>
    <xdr:to>
      <xdr:col>77</xdr:col>
      <xdr:colOff>95250</xdr:colOff>
      <xdr:row>41</xdr:row>
      <xdr:rowOff>30480</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129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15257</xdr:rowOff>
    </xdr:from>
    <xdr:ext cx="7366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5798800" y="704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121496</xdr:rowOff>
    </xdr:from>
    <xdr:to>
      <xdr:col>72</xdr:col>
      <xdr:colOff>203200</xdr:colOff>
      <xdr:row>39</xdr:row>
      <xdr:rowOff>145627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4401800" y="680804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39387</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4909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145627</xdr:rowOff>
    </xdr:from>
    <xdr:to>
      <xdr:col>68</xdr:col>
      <xdr:colOff>152400</xdr:colOff>
      <xdr:row>40</xdr:row>
      <xdr:rowOff>62654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3512800" y="6832177"/>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81704</xdr:rowOff>
    </xdr:from>
    <xdr:to>
      <xdr:col>64</xdr:col>
      <xdr:colOff>152400</xdr:colOff>
      <xdr:row>42</xdr:row>
      <xdr:rowOff>11854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3462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168081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3131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3810</xdr:rowOff>
    </xdr:from>
    <xdr:to>
      <xdr:col>81</xdr:col>
      <xdr:colOff>95250</xdr:colOff>
      <xdr:row>40</xdr:row>
      <xdr:rowOff>105410</xdr:rowOff>
    </xdr:to>
    <xdr:sp macro="" textlink="">
      <xdr:nvSpPr>
        <xdr:cNvPr id="391" name="楕円 390">
          <a:extLst>
            <a:ext uri="{FF2B5EF4-FFF2-40B4-BE49-F238E27FC236}">
              <a16:creationId xmlns:a16="http://schemas.microsoft.com/office/drawing/2014/main" id="{00000000-0008-0000-0300-000087010000}"/>
            </a:ext>
          </a:extLst>
        </xdr:cNvPr>
        <xdr:cNvSpPr/>
      </xdr:nvSpPr>
      <xdr:spPr>
        <a:xfrm>
          <a:off x="169672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20337</xdr:rowOff>
    </xdr:from>
    <xdr:ext cx="762000" cy="259045"/>
    <xdr:sp macro="" textlink="">
      <xdr:nvSpPr>
        <xdr:cNvPr id="392" name="公債費負担の状況該当値テキスト">
          <a:extLst>
            <a:ext uri="{FF2B5EF4-FFF2-40B4-BE49-F238E27FC236}">
              <a16:creationId xmlns:a16="http://schemas.microsoft.com/office/drawing/2014/main" id="{00000000-0008-0000-0300-000088010000}"/>
            </a:ext>
          </a:extLst>
        </xdr:cNvPr>
        <xdr:cNvSpPr txBox="1"/>
      </xdr:nvSpPr>
      <xdr:spPr>
        <a:xfrm>
          <a:off x="17106900" y="670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127000</xdr:rowOff>
    </xdr:from>
    <xdr:to>
      <xdr:col>77</xdr:col>
      <xdr:colOff>95250</xdr:colOff>
      <xdr:row>40</xdr:row>
      <xdr:rowOff>57150</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129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67327</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70696</xdr:rowOff>
    </xdr:from>
    <xdr:to>
      <xdr:col>73</xdr:col>
      <xdr:colOff>44450</xdr:colOff>
      <xdr:row>40</xdr:row>
      <xdr:rowOff>846</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5240000" y="675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11023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909800" y="652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94827</xdr:rowOff>
    </xdr:from>
    <xdr:to>
      <xdr:col>68</xdr:col>
      <xdr:colOff>203200</xdr:colOff>
      <xdr:row>40</xdr:row>
      <xdr:rowOff>24977</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4351000" y="678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35154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55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11854</xdr:rowOff>
    </xdr:from>
    <xdr:to>
      <xdr:col>64</xdr:col>
      <xdr:colOff>152400</xdr:colOff>
      <xdr:row>40</xdr:row>
      <xdr:rowOff>113454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3462000" y="686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123631</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63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1" name="正方形/長方形 400">
          <a:extLst>
            <a:ext uri="{FF2B5EF4-FFF2-40B4-BE49-F238E27FC236}">
              <a16:creationId xmlns:a16="http://schemas.microsoft.com/office/drawing/2014/main" id="{00000000-0008-0000-0300-000091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将来負担比率は算定されていないが、近年の多額の起債による公債費負担が今後続くと見込まれるため、将来負担の軽減に主眼を置いた事業計画が求められる。</a:t>
          </a:r>
        </a:p>
      </xdr:txBody>
    </xdr:sp>
    <xdr:clientData/>
  </xdr:twoCellAnchor>
  <xdr:oneCellAnchor>
    <xdr:from>
      <xdr:col>61</xdr:col>
      <xdr:colOff>6350</xdr:colOff>
      <xdr:row>10</xdr:row>
      <xdr:rowOff>63500</xdr:rowOff>
    </xdr:from>
    <xdr:ext cx="298543" cy="22570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5" name="直線コネクタ 414">
          <a:extLst>
            <a:ext uri="{FF2B5EF4-FFF2-40B4-BE49-F238E27FC236}">
              <a16:creationId xmlns:a16="http://schemas.microsoft.com/office/drawing/2014/main" id="{00000000-0008-0000-0300-00009F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将来負担の状況グラフ枠">
          <a:extLst>
            <a:ext uri="{FF2B5EF4-FFF2-40B4-BE49-F238E27FC236}">
              <a16:creationId xmlns:a16="http://schemas.microsoft.com/office/drawing/2014/main" id="{00000000-0008-0000-0300-0000A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23777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flipV="1">
          <a:off x="17018000" y="2370667"/>
          <a:ext cx="0" cy="14250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167304</xdr:rowOff>
    </xdr:from>
    <xdr:ext cx="762000" cy="259045"/>
    <xdr:sp macro="" textlink="">
      <xdr:nvSpPr>
        <xdr:cNvPr id="430" name="将来負担の状況最小値テキスト">
          <a:extLst>
            <a:ext uri="{FF2B5EF4-FFF2-40B4-BE49-F238E27FC236}">
              <a16:creationId xmlns:a16="http://schemas.microsoft.com/office/drawing/2014/main" id="{00000000-0008-0000-0300-0000AE010000}"/>
            </a:ext>
          </a:extLst>
        </xdr:cNvPr>
        <xdr:cNvSpPr txBox="1"/>
      </xdr:nvSpPr>
      <xdr:spPr>
        <a:xfrm>
          <a:off x="17106900" y="376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23777</xdr:rowOff>
    </xdr:from>
    <xdr:to>
      <xdr:col>81</xdr:col>
      <xdr:colOff>133350</xdr:colOff>
      <xdr:row>22</xdr:row>
      <xdr:rowOff>23777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6929100" y="3795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2" name="将来負担の状況最大値テキスト">
          <a:extLst>
            <a:ext uri="{FF2B5EF4-FFF2-40B4-BE49-F238E27FC236}">
              <a16:creationId xmlns:a16="http://schemas.microsoft.com/office/drawing/2014/main" id="{00000000-0008-0000-0300-0000B0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4" name="将来負担の状況平均値テキスト">
          <a:extLst>
            <a:ext uri="{FF2B5EF4-FFF2-40B4-BE49-F238E27FC236}">
              <a16:creationId xmlns:a16="http://schemas.microsoft.com/office/drawing/2014/main" id="{00000000-0008-0000-0300-0000B2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5" name="フローチャート: 判断 434">
          <a:extLst>
            <a:ext uri="{FF2B5EF4-FFF2-40B4-BE49-F238E27FC236}">
              <a16:creationId xmlns:a16="http://schemas.microsoft.com/office/drawing/2014/main" id="{00000000-0008-0000-0300-0000B3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福島県三島町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1,595
1,586
90.81
3,042,936
2,814,316
191,914
1,262,155
3,543,737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類似団体平均と比較すると、人件費に係る経常収支比率はやや高い状況となっており、県内平均と比較しても高い比率を示している。しかし現在の職員数</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人からの削減は、事務事業の担当状況から見て非常に困難と考えられ、業務の見直し・スリム化と並行した職員削減が急務となる。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41</xdr:row>
      <xdr:rowOff>5080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770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148607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0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5080</xdr:rowOff>
    </xdr:from>
    <xdr:to>
      <xdr:col>24</xdr:col>
      <xdr:colOff>114300</xdr:colOff>
      <xdr:row>41</xdr:row>
      <xdr:rowOff>5080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92710</xdr:rowOff>
    </xdr:from>
    <xdr:to>
      <xdr:col>24</xdr:col>
      <xdr:colOff>25400</xdr:colOff>
      <xdr:row>37</xdr:row>
      <xdr:rowOff>62230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64910"/>
          <a:ext cx="8382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130827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5960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114300</xdr:rowOff>
    </xdr:from>
    <xdr:to>
      <xdr:col>24</xdr:col>
      <xdr:colOff>76200</xdr:colOff>
      <xdr:row>36</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8890</xdr:rowOff>
    </xdr:from>
    <xdr:to>
      <xdr:col>19</xdr:col>
      <xdr:colOff>187325</xdr:colOff>
      <xdr:row>37</xdr:row>
      <xdr:rowOff>62230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525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118110</xdr:rowOff>
    </xdr:from>
    <xdr:to>
      <xdr:col>20</xdr:col>
      <xdr:colOff>38100</xdr:colOff>
      <xdr:row>36</xdr:row>
      <xdr:rowOff>48260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58437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88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130810</xdr:rowOff>
    </xdr:from>
    <xdr:to>
      <xdr:col>15</xdr:col>
      <xdr:colOff>98425</xdr:colOff>
      <xdr:row>37</xdr:row>
      <xdr:rowOff>8890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0301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106680</xdr:rowOff>
    </xdr:from>
    <xdr:to>
      <xdr:col>15</xdr:col>
      <xdr:colOff>149225</xdr:colOff>
      <xdr:row>36</xdr:row>
      <xdr:rowOff>36830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47007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7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104140</xdr:rowOff>
    </xdr:from>
    <xdr:to>
      <xdr:col>11</xdr:col>
      <xdr:colOff>9525</xdr:colOff>
      <xdr:row>36</xdr:row>
      <xdr:rowOff>130810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7634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110490</xdr:rowOff>
    </xdr:from>
    <xdr:to>
      <xdr:col>11</xdr:col>
      <xdr:colOff>60325</xdr:colOff>
      <xdr:row>36</xdr:row>
      <xdr:rowOff>40640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50817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64770</xdr:rowOff>
    </xdr:from>
    <xdr:to>
      <xdr:col>6</xdr:col>
      <xdr:colOff>171450</xdr:colOff>
      <xdr:row>35</xdr:row>
      <xdr:rowOff>166370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5097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41910</xdr:rowOff>
    </xdr:from>
    <xdr:to>
      <xdr:col>24</xdr:col>
      <xdr:colOff>76200</xdr:colOff>
      <xdr:row>36</xdr:row>
      <xdr:rowOff>143510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1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13987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8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11430</xdr:rowOff>
    </xdr:from>
    <xdr:to>
      <xdr:col>20</xdr:col>
      <xdr:colOff>38100</xdr:colOff>
      <xdr:row>37</xdr:row>
      <xdr:rowOff>113030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97807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4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129540</xdr:rowOff>
    </xdr:from>
    <xdr:to>
      <xdr:col>15</xdr:col>
      <xdr:colOff>149225</xdr:colOff>
      <xdr:row>37</xdr:row>
      <xdr:rowOff>59690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80010</xdr:rowOff>
    </xdr:from>
    <xdr:to>
      <xdr:col>11</xdr:col>
      <xdr:colOff>60325</xdr:colOff>
      <xdr:row>37</xdr:row>
      <xdr:rowOff>10160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5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166387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3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139717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各種施設の修繕費や、業務委託経費の増加等により物件費は増加傾向にあり、それが続くと見込まれる。コスト削減のためには、事務事業の抜本的な見直し・スリム化が必要となる。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163576</xdr:rowOff>
    </xdr:from>
    <xdr:to>
      <xdr:col>82</xdr:col>
      <xdr:colOff>107950</xdr:colOff>
      <xdr:row>21</xdr:row>
      <xdr:rowOff>88138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63876"/>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60215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66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88138</xdr:rowOff>
    </xdr:from>
    <xdr:to>
      <xdr:col>82</xdr:col>
      <xdr:colOff>196850</xdr:colOff>
      <xdr:row>21</xdr:row>
      <xdr:rowOff>88138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688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78503</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163576</xdr:rowOff>
    </xdr:from>
    <xdr:to>
      <xdr:col>82</xdr:col>
      <xdr:colOff>196850</xdr:colOff>
      <xdr:row>14</xdr:row>
      <xdr:rowOff>163576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6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62992</xdr:rowOff>
    </xdr:from>
    <xdr:to>
      <xdr:col>82</xdr:col>
      <xdr:colOff>107950</xdr:colOff>
      <xdr:row>18</xdr:row>
      <xdr:rowOff>131572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3149092"/>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81297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24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64770</xdr:rowOff>
    </xdr:from>
    <xdr:to>
      <xdr:col>82</xdr:col>
      <xdr:colOff>158750</xdr:colOff>
      <xdr:row>17</xdr:row>
      <xdr:rowOff>166370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76708</xdr:rowOff>
    </xdr:from>
    <xdr:to>
      <xdr:col>78</xdr:col>
      <xdr:colOff>69850</xdr:colOff>
      <xdr:row>18</xdr:row>
      <xdr:rowOff>131572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16280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73914</xdr:rowOff>
    </xdr:from>
    <xdr:to>
      <xdr:col>78</xdr:col>
      <xdr:colOff>120650</xdr:colOff>
      <xdr:row>18</xdr:row>
      <xdr:rowOff>4064</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8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14241</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757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170434</xdr:rowOff>
    </xdr:from>
    <xdr:to>
      <xdr:col>73</xdr:col>
      <xdr:colOff>180975</xdr:colOff>
      <xdr:row>18</xdr:row>
      <xdr:rowOff>76708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08508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55626</xdr:rowOff>
    </xdr:from>
    <xdr:to>
      <xdr:col>74</xdr:col>
      <xdr:colOff>31750</xdr:colOff>
      <xdr:row>17</xdr:row>
      <xdr:rowOff>157226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167403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39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152146</xdr:rowOff>
    </xdr:from>
    <xdr:to>
      <xdr:col>69</xdr:col>
      <xdr:colOff>92075</xdr:colOff>
      <xdr:row>17</xdr:row>
      <xdr:rowOff>170434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30667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135636</xdr:rowOff>
    </xdr:from>
    <xdr:to>
      <xdr:col>69</xdr:col>
      <xdr:colOff>142875</xdr:colOff>
      <xdr:row>17</xdr:row>
      <xdr:rowOff>65786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75963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94488</xdr:rowOff>
    </xdr:from>
    <xdr:to>
      <xdr:col>65</xdr:col>
      <xdr:colOff>53975</xdr:colOff>
      <xdr:row>17</xdr:row>
      <xdr:rowOff>24638</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34815</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0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12192</xdr:rowOff>
    </xdr:from>
    <xdr:to>
      <xdr:col>82</xdr:col>
      <xdr:colOff>158750</xdr:colOff>
      <xdr:row>18</xdr:row>
      <xdr:rowOff>113792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09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155719</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07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80772</xdr:rowOff>
    </xdr:from>
    <xdr:to>
      <xdr:col>78</xdr:col>
      <xdr:colOff>120650</xdr:colOff>
      <xdr:row>19</xdr:row>
      <xdr:rowOff>10922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16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167149</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253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25908</xdr:rowOff>
    </xdr:from>
    <xdr:to>
      <xdr:col>74</xdr:col>
      <xdr:colOff>31750</xdr:colOff>
      <xdr:row>18</xdr:row>
      <xdr:rowOff>127508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11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112285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19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119634</xdr:rowOff>
    </xdr:from>
    <xdr:to>
      <xdr:col>69</xdr:col>
      <xdr:colOff>142875</xdr:colOff>
      <xdr:row>18</xdr:row>
      <xdr:rowOff>49784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03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34561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120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101346</xdr:rowOff>
    </xdr:from>
    <xdr:to>
      <xdr:col>65</xdr:col>
      <xdr:colOff>53975</xdr:colOff>
      <xdr:row>18</xdr:row>
      <xdr:rowOff>31496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01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16273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10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扶助費の比率は非常に低い水準にあるが、特定財源が多いためと考えられる。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60</xdr:row>
      <xdr:rowOff>159657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24043"/>
          <a:ext cx="0" cy="1322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135165</xdr:rowOff>
    </xdr:from>
    <xdr:to>
      <xdr:col>24</xdr:col>
      <xdr:colOff>25400</xdr:colOff>
      <xdr:row>53</xdr:row>
      <xdr:rowOff>151493</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222015"/>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40112</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69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68035</xdr:rowOff>
    </xdr:from>
    <xdr:to>
      <xdr:col>24</xdr:col>
      <xdr:colOff>76200</xdr:colOff>
      <xdr:row>55</xdr:row>
      <xdr:rowOff>169635</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151493</xdr:rowOff>
    </xdr:from>
    <xdr:to>
      <xdr:col>19</xdr:col>
      <xdr:colOff>187325</xdr:colOff>
      <xdr:row>53</xdr:row>
      <xdr:rowOff>151493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2383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51707</xdr:rowOff>
    </xdr:from>
    <xdr:to>
      <xdr:col>20</xdr:col>
      <xdr:colOff>38100</xdr:colOff>
      <xdr:row>55</xdr:row>
      <xdr:rowOff>153307</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138084</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67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102507</xdr:rowOff>
    </xdr:from>
    <xdr:to>
      <xdr:col>15</xdr:col>
      <xdr:colOff>98425</xdr:colOff>
      <xdr:row>53</xdr:row>
      <xdr:rowOff>151493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1893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51707</xdr:rowOff>
    </xdr:from>
    <xdr:to>
      <xdr:col>15</xdr:col>
      <xdr:colOff>149225</xdr:colOff>
      <xdr:row>55</xdr:row>
      <xdr:rowOff>153307</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138084</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102507</xdr:rowOff>
    </xdr:from>
    <xdr:to>
      <xdr:col>11</xdr:col>
      <xdr:colOff>9525</xdr:colOff>
      <xdr:row>53</xdr:row>
      <xdr:rowOff>151493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1893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51707</xdr:rowOff>
    </xdr:from>
    <xdr:to>
      <xdr:col>11</xdr:col>
      <xdr:colOff>60325</xdr:colOff>
      <xdr:row>55</xdr:row>
      <xdr:rowOff>153307</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138084</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51707</xdr:rowOff>
    </xdr:from>
    <xdr:to>
      <xdr:col>6</xdr:col>
      <xdr:colOff>171450</xdr:colOff>
      <xdr:row>55</xdr:row>
      <xdr:rowOff>153307</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138084</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84365</xdr:rowOff>
    </xdr:from>
    <xdr:to>
      <xdr:col>24</xdr:col>
      <xdr:colOff>76200</xdr:colOff>
      <xdr:row>54</xdr:row>
      <xdr:rowOff>14515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164392</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079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100693</xdr:rowOff>
    </xdr:from>
    <xdr:to>
      <xdr:col>20</xdr:col>
      <xdr:colOff>38100</xdr:colOff>
      <xdr:row>54</xdr:row>
      <xdr:rowOff>30843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41020</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8956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100693</xdr:rowOff>
    </xdr:from>
    <xdr:to>
      <xdr:col>15</xdr:col>
      <xdr:colOff>149225</xdr:colOff>
      <xdr:row>54</xdr:row>
      <xdr:rowOff>30843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41020</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895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51707</xdr:rowOff>
    </xdr:from>
    <xdr:to>
      <xdr:col>11</xdr:col>
      <xdr:colOff>60325</xdr:colOff>
      <xdr:row>53</xdr:row>
      <xdr:rowOff>153307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163484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100693</xdr:rowOff>
    </xdr:from>
    <xdr:to>
      <xdr:col>6</xdr:col>
      <xdr:colOff>171450</xdr:colOff>
      <xdr:row>54</xdr:row>
      <xdr:rowOff>30843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41020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895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その他の経費において高い要因としては、特別会計への繰出金の増かがあげられる。特に国保、介護保険特別会計への繰出金の増加が目立ち、高齢化に伴い今後ますます膨らむことが見込まれる。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59</xdr:row>
      <xdr:rowOff>156718</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271000"/>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128795</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244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156718</xdr:rowOff>
    </xdr:from>
    <xdr:to>
      <xdr:col>82</xdr:col>
      <xdr:colOff>196850</xdr:colOff>
      <xdr:row>59</xdr:row>
      <xdr:rowOff>156718</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272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106426</xdr:rowOff>
    </xdr:from>
    <xdr:to>
      <xdr:col>82</xdr:col>
      <xdr:colOff>107950</xdr:colOff>
      <xdr:row>57</xdr:row>
      <xdr:rowOff>124714</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87907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115587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124714</xdr:rowOff>
    </xdr:from>
    <xdr:to>
      <xdr:col>78</xdr:col>
      <xdr:colOff>69850</xdr:colOff>
      <xdr:row>58</xdr:row>
      <xdr:rowOff>17272</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989736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94488</xdr:rowOff>
    </xdr:from>
    <xdr:to>
      <xdr:col>78</xdr:col>
      <xdr:colOff>120650</xdr:colOff>
      <xdr:row>57</xdr:row>
      <xdr:rowOff>24638</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69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34815</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464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143002</xdr:rowOff>
    </xdr:from>
    <xdr:to>
      <xdr:col>73</xdr:col>
      <xdr:colOff>180975</xdr:colOff>
      <xdr:row>58</xdr:row>
      <xdr:rowOff>17272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991565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112776</xdr:rowOff>
    </xdr:from>
    <xdr:to>
      <xdr:col>74</xdr:col>
      <xdr:colOff>31750</xdr:colOff>
      <xdr:row>57</xdr:row>
      <xdr:rowOff>42926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71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53103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482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120142</xdr:rowOff>
    </xdr:from>
    <xdr:to>
      <xdr:col>69</xdr:col>
      <xdr:colOff>92075</xdr:colOff>
      <xdr:row>57</xdr:row>
      <xdr:rowOff>143002</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004800" y="98927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85344</xdr:rowOff>
    </xdr:from>
    <xdr:to>
      <xdr:col>69</xdr:col>
      <xdr:colOff>142875</xdr:colOff>
      <xdr:row>57</xdr:row>
      <xdr:rowOff>15494</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68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25671</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45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108204</xdr:rowOff>
    </xdr:from>
    <xdr:to>
      <xdr:col>65</xdr:col>
      <xdr:colOff>53975</xdr:colOff>
      <xdr:row>57</xdr:row>
      <xdr:rowOff>38354</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709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48531</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478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55626</xdr:rowOff>
    </xdr:from>
    <xdr:to>
      <xdr:col>82</xdr:col>
      <xdr:colOff>158750</xdr:colOff>
      <xdr:row>57</xdr:row>
      <xdr:rowOff>157226</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82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27703</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800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73914</xdr:rowOff>
    </xdr:from>
    <xdr:to>
      <xdr:col>78</xdr:col>
      <xdr:colOff>120650</xdr:colOff>
      <xdr:row>58</xdr:row>
      <xdr:rowOff>4064</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84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160291</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932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137922</xdr:rowOff>
    </xdr:from>
    <xdr:to>
      <xdr:col>74</xdr:col>
      <xdr:colOff>31750</xdr:colOff>
      <xdr:row>58</xdr:row>
      <xdr:rowOff>68072</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91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52849</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99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92202</xdr:rowOff>
    </xdr:from>
    <xdr:to>
      <xdr:col>69</xdr:col>
      <xdr:colOff>142875</xdr:colOff>
      <xdr:row>58</xdr:row>
      <xdr:rowOff>22352</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86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7129</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95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69342</xdr:rowOff>
    </xdr:from>
    <xdr:to>
      <xdr:col>65</xdr:col>
      <xdr:colOff>53975</xdr:colOff>
      <xdr:row>57</xdr:row>
      <xdr:rowOff>170942</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84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155719</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92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補助費等の経常経費において大きな割合を占めているものは一部事務組合等負担金であるが、類似団体と比較すると低くなっている。</a:t>
          </a: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113284</xdr:rowOff>
    </xdr:from>
    <xdr:to>
      <xdr:col>82</xdr:col>
      <xdr:colOff>107950</xdr:colOff>
      <xdr:row>41</xdr:row>
      <xdr:rowOff>5842</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599684"/>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149369</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00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5842</xdr:rowOff>
    </xdr:from>
    <xdr:to>
      <xdr:col>82</xdr:col>
      <xdr:colOff>196850</xdr:colOff>
      <xdr:row>41</xdr:row>
      <xdr:rowOff>5842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035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28211</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113284</xdr:rowOff>
    </xdr:from>
    <xdr:to>
      <xdr:col>82</xdr:col>
      <xdr:colOff>196850</xdr:colOff>
      <xdr:row>32</xdr:row>
      <xdr:rowOff>113284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21844</xdr:rowOff>
    </xdr:from>
    <xdr:to>
      <xdr:col>82</xdr:col>
      <xdr:colOff>107950</xdr:colOff>
      <xdr:row>36</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619404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153433</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83566</xdr:rowOff>
    </xdr:from>
    <xdr:to>
      <xdr:col>78</xdr:col>
      <xdr:colOff>69850</xdr:colOff>
      <xdr:row>36</xdr:row>
      <xdr:rowOff>40132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08431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163068</xdr:rowOff>
    </xdr:from>
    <xdr:to>
      <xdr:col>78</xdr:col>
      <xdr:colOff>120650</xdr:colOff>
      <xdr:row>37</xdr:row>
      <xdr:rowOff>93218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77995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42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10414</xdr:rowOff>
    </xdr:from>
    <xdr:to>
      <xdr:col>73</xdr:col>
      <xdr:colOff>180975</xdr:colOff>
      <xdr:row>35</xdr:row>
      <xdr:rowOff>83566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01116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1270</xdr:rowOff>
    </xdr:from>
    <xdr:to>
      <xdr:col>69</xdr:col>
      <xdr:colOff>92075</xdr:colOff>
      <xdr:row>35</xdr:row>
      <xdr:rowOff>10414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004800" y="60020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142494</xdr:rowOff>
    </xdr:from>
    <xdr:to>
      <xdr:col>82</xdr:col>
      <xdr:colOff>158750</xdr:colOff>
      <xdr:row>36</xdr:row>
      <xdr:rowOff>72644</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159021</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598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160782</xdr:rowOff>
    </xdr:from>
    <xdr:to>
      <xdr:col>78</xdr:col>
      <xdr:colOff>120650</xdr:colOff>
      <xdr:row>36</xdr:row>
      <xdr:rowOff>90932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101109</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5930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32766</xdr:rowOff>
    </xdr:from>
    <xdr:to>
      <xdr:col>74</xdr:col>
      <xdr:colOff>31750</xdr:colOff>
      <xdr:row>35</xdr:row>
      <xdr:rowOff>134366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144543</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58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131064</xdr:rowOff>
    </xdr:from>
    <xdr:to>
      <xdr:col>69</xdr:col>
      <xdr:colOff>142875</xdr:colOff>
      <xdr:row>35</xdr:row>
      <xdr:rowOff>61214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59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71391</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72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121920</xdr:rowOff>
    </xdr:from>
    <xdr:to>
      <xdr:col>65</xdr:col>
      <xdr:colOff>53975</xdr:colOff>
      <xdr:row>35</xdr:row>
      <xdr:rowOff>52070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62247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近年多額の起債事業が続いたため、公債費はさらに上昇すると見込まれる。今後は投資的事業の縮小、起債の抑制を図らなければならない。</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54611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09500"/>
          <a:ext cx="0" cy="1261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62230</xdr:rowOff>
    </xdr:from>
    <xdr:to>
      <xdr:col>24</xdr:col>
      <xdr:colOff>25400</xdr:colOff>
      <xdr:row>76</xdr:row>
      <xdr:rowOff>153670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309243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62247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292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168911</xdr:rowOff>
    </xdr:from>
    <xdr:to>
      <xdr:col>19</xdr:col>
      <xdr:colOff>187325</xdr:colOff>
      <xdr:row>76</xdr:row>
      <xdr:rowOff>62230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027661"/>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xdr:rowOff>
    </xdr:from>
    <xdr:to>
      <xdr:col>20</xdr:col>
      <xdr:colOff>38100</xdr:colOff>
      <xdr:row>76</xdr:row>
      <xdr:rowOff>113030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123207</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2810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149861</xdr:rowOff>
    </xdr:from>
    <xdr:to>
      <xdr:col>15</xdr:col>
      <xdr:colOff>98425</xdr:colOff>
      <xdr:row>75</xdr:row>
      <xdr:rowOff>168911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00861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30480</xdr:rowOff>
    </xdr:from>
    <xdr:to>
      <xdr:col>15</xdr:col>
      <xdr:colOff>149225</xdr:colOff>
      <xdr:row>76</xdr:row>
      <xdr:rowOff>132080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116857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149861</xdr:rowOff>
    </xdr:from>
    <xdr:to>
      <xdr:col>11</xdr:col>
      <xdr:colOff>9525</xdr:colOff>
      <xdr:row>76</xdr:row>
      <xdr:rowOff>20320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00861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41911</xdr:rowOff>
    </xdr:from>
    <xdr:to>
      <xdr:col>11</xdr:col>
      <xdr:colOff>60325</xdr:colOff>
      <xdr:row>76</xdr:row>
      <xdr:rowOff>143511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128288</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57150</xdr:rowOff>
    </xdr:from>
    <xdr:to>
      <xdr:col>6</xdr:col>
      <xdr:colOff>171450</xdr:colOff>
      <xdr:row>76</xdr:row>
      <xdr:rowOff>158750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143527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102870</xdr:rowOff>
    </xdr:from>
    <xdr:to>
      <xdr:col>24</xdr:col>
      <xdr:colOff>76200</xdr:colOff>
      <xdr:row>77</xdr:row>
      <xdr:rowOff>33020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74947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10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11430</xdr:rowOff>
    </xdr:from>
    <xdr:to>
      <xdr:col>20</xdr:col>
      <xdr:colOff>38100</xdr:colOff>
      <xdr:row>76</xdr:row>
      <xdr:rowOff>113030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97807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128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118110</xdr:rowOff>
    </xdr:from>
    <xdr:to>
      <xdr:col>15</xdr:col>
      <xdr:colOff>149225</xdr:colOff>
      <xdr:row>76</xdr:row>
      <xdr:rowOff>48261</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58437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99060</xdr:rowOff>
    </xdr:from>
    <xdr:to>
      <xdr:col>11</xdr:col>
      <xdr:colOff>60325</xdr:colOff>
      <xdr:row>76</xdr:row>
      <xdr:rowOff>29211</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2957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39387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140970</xdr:rowOff>
    </xdr:from>
    <xdr:to>
      <xdr:col>6</xdr:col>
      <xdr:colOff>171450</xdr:colOff>
      <xdr:row>76</xdr:row>
      <xdr:rowOff>71120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81297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公債費以外においては、前年度からは改善されたが、全般に事務事業の見直し・スリム化を図りながら、自主財源に乏しい中での財政運営の改善を図る。</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107950</xdr:rowOff>
    </xdr:from>
    <xdr:to>
      <xdr:col>82</xdr:col>
      <xdr:colOff>107950</xdr:colOff>
      <xdr:row>80</xdr:row>
      <xdr:rowOff>100330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45235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72407</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100330</xdr:rowOff>
    </xdr:from>
    <xdr:to>
      <xdr:col>82</xdr:col>
      <xdr:colOff>196850</xdr:colOff>
      <xdr:row>80</xdr:row>
      <xdr:rowOff>100330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22877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19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107950</xdr:rowOff>
    </xdr:from>
    <xdr:to>
      <xdr:col>82</xdr:col>
      <xdr:colOff>196850</xdr:colOff>
      <xdr:row>72</xdr:row>
      <xdr:rowOff>107950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45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138430</xdr:rowOff>
    </xdr:from>
    <xdr:to>
      <xdr:col>82</xdr:col>
      <xdr:colOff>107950</xdr:colOff>
      <xdr:row>79</xdr:row>
      <xdr:rowOff>20320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5671800" y="13340080"/>
          <a:ext cx="838200" cy="22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134638</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2993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118111</xdr:rowOff>
    </xdr:from>
    <xdr:to>
      <xdr:col>82</xdr:col>
      <xdr:colOff>158750</xdr:colOff>
      <xdr:row>77</xdr:row>
      <xdr:rowOff>48261</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92711</xdr:rowOff>
    </xdr:from>
    <xdr:to>
      <xdr:col>78</xdr:col>
      <xdr:colOff>69850</xdr:colOff>
      <xdr:row>79</xdr:row>
      <xdr:rowOff>20320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465811"/>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54627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69850</xdr:rowOff>
    </xdr:from>
    <xdr:to>
      <xdr:col>73</xdr:col>
      <xdr:colOff>180975</xdr:colOff>
      <xdr:row>78</xdr:row>
      <xdr:rowOff>92711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3271500"/>
          <a:ext cx="889000" cy="19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99061</xdr:rowOff>
    </xdr:from>
    <xdr:to>
      <xdr:col>74</xdr:col>
      <xdr:colOff>31750</xdr:colOff>
      <xdr:row>77</xdr:row>
      <xdr:rowOff>29211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39387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16511</xdr:rowOff>
    </xdr:from>
    <xdr:to>
      <xdr:col>69</xdr:col>
      <xdr:colOff>92075</xdr:colOff>
      <xdr:row>77</xdr:row>
      <xdr:rowOff>69850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004800" y="1321816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xdr:rowOff>
    </xdr:from>
    <xdr:to>
      <xdr:col>69</xdr:col>
      <xdr:colOff>142875</xdr:colOff>
      <xdr:row>76</xdr:row>
      <xdr:rowOff>109220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119397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58437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87630</xdr:rowOff>
    </xdr:from>
    <xdr:to>
      <xdr:col>82</xdr:col>
      <xdr:colOff>158750</xdr:colOff>
      <xdr:row>78</xdr:row>
      <xdr:rowOff>17780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59707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140970</xdr:rowOff>
    </xdr:from>
    <xdr:to>
      <xdr:col>78</xdr:col>
      <xdr:colOff>120650</xdr:colOff>
      <xdr:row>79</xdr:row>
      <xdr:rowOff>71120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51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55897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600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41911</xdr:rowOff>
    </xdr:from>
    <xdr:to>
      <xdr:col>74</xdr:col>
      <xdr:colOff>31750</xdr:colOff>
      <xdr:row>78</xdr:row>
      <xdr:rowOff>143511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41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128288</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501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19050</xdr:rowOff>
    </xdr:from>
    <xdr:to>
      <xdr:col>69</xdr:col>
      <xdr:colOff>142875</xdr:colOff>
      <xdr:row>77</xdr:row>
      <xdr:rowOff>120650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105427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137161</xdr:rowOff>
    </xdr:from>
    <xdr:to>
      <xdr:col>65</xdr:col>
      <xdr:colOff>53975</xdr:colOff>
      <xdr:row>77</xdr:row>
      <xdr:rowOff>67311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52088</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福島県三島町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14647</xdr:rowOff>
    </xdr:from>
    <xdr:to>
      <xdr:col>29</xdr:col>
      <xdr:colOff>127000</xdr:colOff>
      <xdr:row>19</xdr:row>
      <xdr:rowOff>7764</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291122"/>
          <a:ext cx="0" cy="102181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151291</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85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7764</xdr:rowOff>
    </xdr:from>
    <xdr:to>
      <xdr:col>30</xdr:col>
      <xdr:colOff>25400</xdr:colOff>
      <xdr:row>19</xdr:row>
      <xdr:rowOff>7764</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129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101024</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203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14647</xdr:rowOff>
    </xdr:from>
    <xdr:to>
      <xdr:col>30</xdr:col>
      <xdr:colOff>25400</xdr:colOff>
      <xdr:row>13</xdr:row>
      <xdr:rowOff>14647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2911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10109</xdr:rowOff>
    </xdr:from>
    <xdr:to>
      <xdr:col>29</xdr:col>
      <xdr:colOff>127000</xdr:colOff>
      <xdr:row>17</xdr:row>
      <xdr:rowOff>47602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972384"/>
          <a:ext cx="647700" cy="374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100284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62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128207</xdr:rowOff>
    </xdr:from>
    <xdr:to>
      <xdr:col>29</xdr:col>
      <xdr:colOff>177800</xdr:colOff>
      <xdr:row>18</xdr:row>
      <xdr:rowOff>58357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90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47602</xdr:rowOff>
    </xdr:from>
    <xdr:to>
      <xdr:col>26</xdr:col>
      <xdr:colOff>50800</xdr:colOff>
      <xdr:row>17</xdr:row>
      <xdr:rowOff>82065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009877"/>
          <a:ext cx="698500" cy="344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135457</xdr:rowOff>
    </xdr:from>
    <xdr:to>
      <xdr:col>26</xdr:col>
      <xdr:colOff>101600</xdr:colOff>
      <xdr:row>18</xdr:row>
      <xdr:rowOff>65607</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977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50384</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184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82065</xdr:rowOff>
    </xdr:from>
    <xdr:to>
      <xdr:col>22</xdr:col>
      <xdr:colOff>114300</xdr:colOff>
      <xdr:row>17</xdr:row>
      <xdr:rowOff>115686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044340"/>
          <a:ext cx="698500" cy="336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148399</xdr:rowOff>
    </xdr:from>
    <xdr:to>
      <xdr:col>22</xdr:col>
      <xdr:colOff>165100</xdr:colOff>
      <xdr:row>18</xdr:row>
      <xdr:rowOff>78549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10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63326</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19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115686</xdr:rowOff>
    </xdr:from>
    <xdr:to>
      <xdr:col>18</xdr:col>
      <xdr:colOff>177800</xdr:colOff>
      <xdr:row>17</xdr:row>
      <xdr:rowOff>148469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077961"/>
          <a:ext cx="698500" cy="327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157938</xdr:rowOff>
    </xdr:from>
    <xdr:to>
      <xdr:col>19</xdr:col>
      <xdr:colOff>38100</xdr:colOff>
      <xdr:row>18</xdr:row>
      <xdr:rowOff>88088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202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72865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206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10497</xdr:rowOff>
    </xdr:from>
    <xdr:to>
      <xdr:col>15</xdr:col>
      <xdr:colOff>101600</xdr:colOff>
      <xdr:row>18</xdr:row>
      <xdr:rowOff>112097</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442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96874</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230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130759</xdr:rowOff>
    </xdr:from>
    <xdr:to>
      <xdr:col>29</xdr:col>
      <xdr:colOff>177800</xdr:colOff>
      <xdr:row>17</xdr:row>
      <xdr:rowOff>60909</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9215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147286</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766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168252</xdr:rowOff>
    </xdr:from>
    <xdr:to>
      <xdr:col>26</xdr:col>
      <xdr:colOff>101600</xdr:colOff>
      <xdr:row>17</xdr:row>
      <xdr:rowOff>98402</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9590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108579</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727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31265</xdr:rowOff>
    </xdr:from>
    <xdr:to>
      <xdr:col>22</xdr:col>
      <xdr:colOff>165100</xdr:colOff>
      <xdr:row>17</xdr:row>
      <xdr:rowOff>132865</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9935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143042</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76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64886</xdr:rowOff>
    </xdr:from>
    <xdr:to>
      <xdr:col>19</xdr:col>
      <xdr:colOff>38100</xdr:colOff>
      <xdr:row>17</xdr:row>
      <xdr:rowOff>166486</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0271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5213</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79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97669</xdr:rowOff>
    </xdr:from>
    <xdr:to>
      <xdr:col>15</xdr:col>
      <xdr:colOff>101600</xdr:colOff>
      <xdr:row>18</xdr:row>
      <xdr:rowOff>27819</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0599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37996</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828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28245</xdr:rowOff>
    </xdr:from>
    <xdr:to>
      <xdr:col>29</xdr:col>
      <xdr:colOff>127000</xdr:colOff>
      <xdr:row>37</xdr:row>
      <xdr:rowOff>168544</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5952795"/>
          <a:ext cx="0" cy="13404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140621</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65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168544</xdr:rowOff>
    </xdr:from>
    <xdr:to>
      <xdr:col>30</xdr:col>
      <xdr:colOff>25400</xdr:colOff>
      <xdr:row>37</xdr:row>
      <xdr:rowOff>168544</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29324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286072</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696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28245</xdr:rowOff>
    </xdr:from>
    <xdr:to>
      <xdr:col>30</xdr:col>
      <xdr:colOff>25400</xdr:colOff>
      <xdr:row>33</xdr:row>
      <xdr:rowOff>28245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59527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332946</xdr:rowOff>
    </xdr:from>
    <xdr:to>
      <xdr:col>29</xdr:col>
      <xdr:colOff>127000</xdr:colOff>
      <xdr:row>36</xdr:row>
      <xdr:rowOff>31179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943296"/>
          <a:ext cx="647700" cy="411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108614</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7189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263537</xdr:rowOff>
    </xdr:from>
    <xdr:to>
      <xdr:col>29</xdr:col>
      <xdr:colOff>177800</xdr:colOff>
      <xdr:row>36</xdr:row>
      <xdr:rowOff>22237</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8738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31179</xdr:rowOff>
    </xdr:from>
    <xdr:to>
      <xdr:col>26</xdr:col>
      <xdr:colOff>50800</xdr:colOff>
      <xdr:row>36</xdr:row>
      <xdr:rowOff>47782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984429"/>
          <a:ext cx="698500" cy="166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292753</xdr:rowOff>
    </xdr:from>
    <xdr:to>
      <xdr:col>26</xdr:col>
      <xdr:colOff>101600</xdr:colOff>
      <xdr:row>36</xdr:row>
      <xdr:rowOff>51453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31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61630</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671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47782</xdr:rowOff>
    </xdr:from>
    <xdr:to>
      <xdr:col>22</xdr:col>
      <xdr:colOff>114300</xdr:colOff>
      <xdr:row>36</xdr:row>
      <xdr:rowOff>79626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7001032"/>
          <a:ext cx="698500" cy="318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288394</xdr:rowOff>
    </xdr:from>
    <xdr:to>
      <xdr:col>22</xdr:col>
      <xdr:colOff>165100</xdr:colOff>
      <xdr:row>36</xdr:row>
      <xdr:rowOff>47094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8987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57271</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66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79626</xdr:rowOff>
    </xdr:from>
    <xdr:to>
      <xdr:col>18</xdr:col>
      <xdr:colOff>177800</xdr:colOff>
      <xdr:row>36</xdr:row>
      <xdr:rowOff>122908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7032876"/>
          <a:ext cx="698500" cy="432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281856</xdr:rowOff>
    </xdr:from>
    <xdr:to>
      <xdr:col>19</xdr:col>
      <xdr:colOff>38100</xdr:colOff>
      <xdr:row>36</xdr:row>
      <xdr:rowOff>40556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8922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50733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661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265260</xdr:rowOff>
    </xdr:from>
    <xdr:to>
      <xdr:col>15</xdr:col>
      <xdr:colOff>101600</xdr:colOff>
      <xdr:row>36</xdr:row>
      <xdr:rowOff>23960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875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34137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644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282146</xdr:rowOff>
    </xdr:from>
    <xdr:to>
      <xdr:col>29</xdr:col>
      <xdr:colOff>177800</xdr:colOff>
      <xdr:row>36</xdr:row>
      <xdr:rowOff>40846</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8924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254223</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864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323279</xdr:rowOff>
    </xdr:from>
    <xdr:to>
      <xdr:col>26</xdr:col>
      <xdr:colOff>101600</xdr:colOff>
      <xdr:row>36</xdr:row>
      <xdr:rowOff>81979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9336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66756</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020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339882</xdr:rowOff>
    </xdr:from>
    <xdr:to>
      <xdr:col>22</xdr:col>
      <xdr:colOff>165100</xdr:colOff>
      <xdr:row>36</xdr:row>
      <xdr:rowOff>98582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9502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83359</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03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28826</xdr:rowOff>
    </xdr:from>
    <xdr:to>
      <xdr:col>19</xdr:col>
      <xdr:colOff>38100</xdr:colOff>
      <xdr:row>36</xdr:row>
      <xdr:rowOff>130426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9820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115203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068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72108</xdr:rowOff>
    </xdr:from>
    <xdr:to>
      <xdr:col>15</xdr:col>
      <xdr:colOff>101600</xdr:colOff>
      <xdr:row>37</xdr:row>
      <xdr:rowOff>2258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0253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158485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11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福島県三島町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1,595
1,586
90.81
3,042,936
2,814,316
191,914
1,262,155
3,543,737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133208</xdr:rowOff>
    </xdr:from>
    <xdr:to>
      <xdr:col>24</xdr:col>
      <xdr:colOff>62865</xdr:colOff>
      <xdr:row>37</xdr:row>
      <xdr:rowOff>100459</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276708"/>
          <a:ext cx="1270" cy="1167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104286</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44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100459</xdr:rowOff>
    </xdr:from>
    <xdr:to>
      <xdr:col>24</xdr:col>
      <xdr:colOff>152400</xdr:colOff>
      <xdr:row>37</xdr:row>
      <xdr:rowOff>100459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444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79885</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51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133208</xdr:rowOff>
    </xdr:from>
    <xdr:to>
      <xdr:col>24</xdr:col>
      <xdr:colOff>152400</xdr:colOff>
      <xdr:row>30</xdr:row>
      <xdr:rowOff>133208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276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114236</xdr:rowOff>
    </xdr:from>
    <xdr:to>
      <xdr:col>24</xdr:col>
      <xdr:colOff>63500</xdr:colOff>
      <xdr:row>35</xdr:row>
      <xdr:rowOff>133043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114986"/>
          <a:ext cx="838200" cy="18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16568</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1887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38141</xdr:rowOff>
    </xdr:from>
    <xdr:to>
      <xdr:col>24</xdr:col>
      <xdr:colOff>114300</xdr:colOff>
      <xdr:row>36</xdr:row>
      <xdr:rowOff>139741</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21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133043</xdr:rowOff>
    </xdr:from>
    <xdr:to>
      <xdr:col>19</xdr:col>
      <xdr:colOff>177800</xdr:colOff>
      <xdr:row>35</xdr:row>
      <xdr:rowOff>164928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133793"/>
          <a:ext cx="889000" cy="31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46541</xdr:rowOff>
    </xdr:from>
    <xdr:to>
      <xdr:col>20</xdr:col>
      <xdr:colOff>38100</xdr:colOff>
      <xdr:row>36</xdr:row>
      <xdr:rowOff>148141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218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139268</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6311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164928</xdr:rowOff>
    </xdr:from>
    <xdr:to>
      <xdr:col>15</xdr:col>
      <xdr:colOff>50800</xdr:colOff>
      <xdr:row>35</xdr:row>
      <xdr:rowOff>170529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165678"/>
          <a:ext cx="889000" cy="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57426</xdr:rowOff>
    </xdr:from>
    <xdr:to>
      <xdr:col>15</xdr:col>
      <xdr:colOff>101600</xdr:colOff>
      <xdr:row>36</xdr:row>
      <xdr:rowOff>159026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22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150153</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6322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170529</xdr:rowOff>
    </xdr:from>
    <xdr:to>
      <xdr:col>10</xdr:col>
      <xdr:colOff>114300</xdr:colOff>
      <xdr:row>36</xdr:row>
      <xdr:rowOff>12587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171279"/>
          <a:ext cx="889000" cy="13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65366</xdr:rowOff>
    </xdr:from>
    <xdr:to>
      <xdr:col>10</xdr:col>
      <xdr:colOff>165100</xdr:colOff>
      <xdr:row>36</xdr:row>
      <xdr:rowOff>166966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237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158093</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6330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90930</xdr:rowOff>
    </xdr:from>
    <xdr:to>
      <xdr:col>6</xdr:col>
      <xdr:colOff>38100</xdr:colOff>
      <xdr:row>37</xdr:row>
      <xdr:rowOff>21080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26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12207</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6355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63436</xdr:rowOff>
    </xdr:from>
    <xdr:to>
      <xdr:col>24</xdr:col>
      <xdr:colOff>114300</xdr:colOff>
      <xdr:row>35</xdr:row>
      <xdr:rowOff>165036</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06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86313</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915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82243</xdr:rowOff>
    </xdr:from>
    <xdr:to>
      <xdr:col>20</xdr:col>
      <xdr:colOff>38100</xdr:colOff>
      <xdr:row>36</xdr:row>
      <xdr:rowOff>12393</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082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28920</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858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114128</xdr:rowOff>
    </xdr:from>
    <xdr:to>
      <xdr:col>15</xdr:col>
      <xdr:colOff>101600</xdr:colOff>
      <xdr:row>36</xdr:row>
      <xdr:rowOff>44278</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114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60805</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5890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119729</xdr:rowOff>
    </xdr:from>
    <xdr:to>
      <xdr:col>10</xdr:col>
      <xdr:colOff>165100</xdr:colOff>
      <xdr:row>36</xdr:row>
      <xdr:rowOff>49879</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120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66406</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5895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133237</xdr:rowOff>
    </xdr:from>
    <xdr:to>
      <xdr:col>6</xdr:col>
      <xdr:colOff>38100</xdr:colOff>
      <xdr:row>36</xdr:row>
      <xdr:rowOff>63387</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133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79914</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5909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50957</xdr:rowOff>
    </xdr:from>
    <xdr:to>
      <xdr:col>24</xdr:col>
      <xdr:colOff>62865</xdr:colOff>
      <xdr:row>58</xdr:row>
      <xdr:rowOff>61630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23457"/>
          <a:ext cx="1270" cy="1382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65457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0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61630</xdr:rowOff>
    </xdr:from>
    <xdr:to>
      <xdr:col>24</xdr:col>
      <xdr:colOff>152400</xdr:colOff>
      <xdr:row>58</xdr:row>
      <xdr:rowOff>61630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05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169084</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398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50957</xdr:rowOff>
    </xdr:from>
    <xdr:to>
      <xdr:col>24</xdr:col>
      <xdr:colOff>152400</xdr:colOff>
      <xdr:row>50</xdr:row>
      <xdr:rowOff>50957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23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53152</xdr:rowOff>
    </xdr:from>
    <xdr:to>
      <xdr:col>24</xdr:col>
      <xdr:colOff>63500</xdr:colOff>
      <xdr:row>56</xdr:row>
      <xdr:rowOff>68197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654352"/>
          <a:ext cx="838200" cy="15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126632</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278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148205</xdr:rowOff>
    </xdr:from>
    <xdr:to>
      <xdr:col>24</xdr:col>
      <xdr:colOff>114300</xdr:colOff>
      <xdr:row>57</xdr:row>
      <xdr:rowOff>78355</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74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68197</xdr:rowOff>
    </xdr:from>
    <xdr:to>
      <xdr:col>19</xdr:col>
      <xdr:colOff>177800</xdr:colOff>
      <xdr:row>56</xdr:row>
      <xdr:rowOff>78504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669397"/>
          <a:ext cx="889000" cy="1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145142</xdr:rowOff>
    </xdr:from>
    <xdr:to>
      <xdr:col>20</xdr:col>
      <xdr:colOff>38100</xdr:colOff>
      <xdr:row>57</xdr:row>
      <xdr:rowOff>75292</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74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66419</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839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78504</xdr:rowOff>
    </xdr:from>
    <xdr:to>
      <xdr:col>15</xdr:col>
      <xdr:colOff>50800</xdr:colOff>
      <xdr:row>56</xdr:row>
      <xdr:rowOff>81638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679704"/>
          <a:ext cx="889000" cy="3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165906</xdr:rowOff>
    </xdr:from>
    <xdr:to>
      <xdr:col>15</xdr:col>
      <xdr:colOff>101600</xdr:colOff>
      <xdr:row>57</xdr:row>
      <xdr:rowOff>96056</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767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87183</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85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65887</xdr:rowOff>
    </xdr:from>
    <xdr:to>
      <xdr:col>10</xdr:col>
      <xdr:colOff>114300</xdr:colOff>
      <xdr:row>56</xdr:row>
      <xdr:rowOff>81638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667087"/>
          <a:ext cx="889000" cy="15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10742</xdr:rowOff>
    </xdr:from>
    <xdr:to>
      <xdr:col>10</xdr:col>
      <xdr:colOff>165100</xdr:colOff>
      <xdr:row>57</xdr:row>
      <xdr:rowOff>112342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83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103469</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876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23894</xdr:rowOff>
    </xdr:from>
    <xdr:to>
      <xdr:col>6</xdr:col>
      <xdr:colOff>38100</xdr:colOff>
      <xdr:row>57</xdr:row>
      <xdr:rowOff>125494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9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116621</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889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2352</xdr:rowOff>
    </xdr:from>
    <xdr:to>
      <xdr:col>24</xdr:col>
      <xdr:colOff>114300</xdr:colOff>
      <xdr:row>56</xdr:row>
      <xdr:rowOff>103952</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60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25229</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454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17397</xdr:rowOff>
    </xdr:from>
    <xdr:to>
      <xdr:col>20</xdr:col>
      <xdr:colOff>38100</xdr:colOff>
      <xdr:row>56</xdr:row>
      <xdr:rowOff>118997</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61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135524</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393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27704</xdr:rowOff>
    </xdr:from>
    <xdr:to>
      <xdr:col>15</xdr:col>
      <xdr:colOff>101600</xdr:colOff>
      <xdr:row>56</xdr:row>
      <xdr:rowOff>129304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628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145831</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404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30838</xdr:rowOff>
    </xdr:from>
    <xdr:to>
      <xdr:col>10</xdr:col>
      <xdr:colOff>165100</xdr:colOff>
      <xdr:row>56</xdr:row>
      <xdr:rowOff>132438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632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148965</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407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15087</xdr:rowOff>
    </xdr:from>
    <xdr:to>
      <xdr:col>6</xdr:col>
      <xdr:colOff>38100</xdr:colOff>
      <xdr:row>56</xdr:row>
      <xdr:rowOff>116687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61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133214</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391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103745</xdr:rowOff>
    </xdr:from>
    <xdr:to>
      <xdr:col>24</xdr:col>
      <xdr:colOff>62865</xdr:colOff>
      <xdr:row>79</xdr:row>
      <xdr:rowOff>86942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105245"/>
          <a:ext cx="1270" cy="1526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90769</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635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86942</xdr:rowOff>
    </xdr:from>
    <xdr:to>
      <xdr:col>24</xdr:col>
      <xdr:colOff>152400</xdr:colOff>
      <xdr:row>79</xdr:row>
      <xdr:rowOff>86942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631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50422</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88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103745</xdr:rowOff>
    </xdr:from>
    <xdr:to>
      <xdr:col>24</xdr:col>
      <xdr:colOff>152400</xdr:colOff>
      <xdr:row>70</xdr:row>
      <xdr:rowOff>103745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105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28797</xdr:rowOff>
    </xdr:from>
    <xdr:to>
      <xdr:col>24</xdr:col>
      <xdr:colOff>63500</xdr:colOff>
      <xdr:row>76</xdr:row>
      <xdr:rowOff>4287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2887547"/>
          <a:ext cx="838200" cy="146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61563</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632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83136</xdr:rowOff>
    </xdr:from>
    <xdr:to>
      <xdr:col>24</xdr:col>
      <xdr:colOff>114300</xdr:colOff>
      <xdr:row>78</xdr:row>
      <xdr:rowOff>13286</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8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43721</xdr:rowOff>
    </xdr:from>
    <xdr:to>
      <xdr:col>19</xdr:col>
      <xdr:colOff>177800</xdr:colOff>
      <xdr:row>76</xdr:row>
      <xdr:rowOff>4287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2902471"/>
          <a:ext cx="889000" cy="13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51034</xdr:rowOff>
    </xdr:from>
    <xdr:to>
      <xdr:col>20</xdr:col>
      <xdr:colOff>38100</xdr:colOff>
      <xdr:row>77</xdr:row>
      <xdr:rowOff>152634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5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143761</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34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43721</xdr:rowOff>
    </xdr:from>
    <xdr:to>
      <xdr:col>15</xdr:col>
      <xdr:colOff>50800</xdr:colOff>
      <xdr:row>76</xdr:row>
      <xdr:rowOff>16859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2902471"/>
          <a:ext cx="889000" cy="144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11339</xdr:rowOff>
    </xdr:from>
    <xdr:to>
      <xdr:col>15</xdr:col>
      <xdr:colOff>101600</xdr:colOff>
      <xdr:row>77</xdr:row>
      <xdr:rowOff>112939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1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104066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305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16859</xdr:rowOff>
    </xdr:from>
    <xdr:to>
      <xdr:col>10</xdr:col>
      <xdr:colOff>114300</xdr:colOff>
      <xdr:row>76</xdr:row>
      <xdr:rowOff>69602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047059"/>
          <a:ext cx="889000" cy="5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72245</xdr:rowOff>
    </xdr:from>
    <xdr:to>
      <xdr:col>10</xdr:col>
      <xdr:colOff>165100</xdr:colOff>
      <xdr:row>78</xdr:row>
      <xdr:rowOff>2395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164972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36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135012</xdr:rowOff>
    </xdr:from>
    <xdr:to>
      <xdr:col>6</xdr:col>
      <xdr:colOff>38100</xdr:colOff>
      <xdr:row>78</xdr:row>
      <xdr:rowOff>65162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36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56289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429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149447</xdr:rowOff>
    </xdr:from>
    <xdr:to>
      <xdr:col>24</xdr:col>
      <xdr:colOff>114300</xdr:colOff>
      <xdr:row>75</xdr:row>
      <xdr:rowOff>79597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283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874</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268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124937</xdr:rowOff>
    </xdr:from>
    <xdr:to>
      <xdr:col>20</xdr:col>
      <xdr:colOff>38100</xdr:colOff>
      <xdr:row>76</xdr:row>
      <xdr:rowOff>55088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298368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71614</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275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164371</xdr:rowOff>
    </xdr:from>
    <xdr:to>
      <xdr:col>15</xdr:col>
      <xdr:colOff>101600</xdr:colOff>
      <xdr:row>75</xdr:row>
      <xdr:rowOff>94521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285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111048</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2626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137510</xdr:rowOff>
    </xdr:from>
    <xdr:to>
      <xdr:col>10</xdr:col>
      <xdr:colOff>165100</xdr:colOff>
      <xdr:row>76</xdr:row>
      <xdr:rowOff>67661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29962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84187</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277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18802</xdr:rowOff>
    </xdr:from>
    <xdr:to>
      <xdr:col>6</xdr:col>
      <xdr:colOff>38100</xdr:colOff>
      <xdr:row>76</xdr:row>
      <xdr:rowOff>120402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04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136928</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282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94374</xdr:rowOff>
    </xdr:from>
    <xdr:to>
      <xdr:col>24</xdr:col>
      <xdr:colOff>62865</xdr:colOff>
      <xdr:row>99</xdr:row>
      <xdr:rowOff>11392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24874"/>
          <a:ext cx="1270" cy="1460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15219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98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11392</xdr:rowOff>
    </xdr:from>
    <xdr:to>
      <xdr:col>24</xdr:col>
      <xdr:colOff>152400</xdr:colOff>
      <xdr:row>99</xdr:row>
      <xdr:rowOff>11392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984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41051</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00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94374</xdr:rowOff>
    </xdr:from>
    <xdr:to>
      <xdr:col>24</xdr:col>
      <xdr:colOff>152400</xdr:colOff>
      <xdr:row>90</xdr:row>
      <xdr:rowOff>94374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24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113779</xdr:rowOff>
    </xdr:from>
    <xdr:to>
      <xdr:col>24</xdr:col>
      <xdr:colOff>63500</xdr:colOff>
      <xdr:row>98</xdr:row>
      <xdr:rowOff>146190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915879"/>
          <a:ext cx="838200" cy="32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56342</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344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33465</xdr:rowOff>
    </xdr:from>
    <xdr:to>
      <xdr:col>24</xdr:col>
      <xdr:colOff>114300</xdr:colOff>
      <xdr:row>96</xdr:row>
      <xdr:rowOff>135065</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49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139409</xdr:rowOff>
    </xdr:from>
    <xdr:to>
      <xdr:col>19</xdr:col>
      <xdr:colOff>177800</xdr:colOff>
      <xdr:row>98</xdr:row>
      <xdr:rowOff>146190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908300" y="16941509"/>
          <a:ext cx="889000" cy="6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104178</xdr:rowOff>
    </xdr:from>
    <xdr:to>
      <xdr:col>20</xdr:col>
      <xdr:colOff>38100</xdr:colOff>
      <xdr:row>97</xdr:row>
      <xdr:rowOff>34328</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56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50855</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33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16269</xdr:rowOff>
    </xdr:from>
    <xdr:to>
      <xdr:col>15</xdr:col>
      <xdr:colOff>50800</xdr:colOff>
      <xdr:row>98</xdr:row>
      <xdr:rowOff>139409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818369"/>
          <a:ext cx="889000" cy="123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112446</xdr:rowOff>
    </xdr:from>
    <xdr:to>
      <xdr:col>15</xdr:col>
      <xdr:colOff>101600</xdr:colOff>
      <xdr:row>97</xdr:row>
      <xdr:rowOff>42596</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57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59123</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34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16269</xdr:rowOff>
    </xdr:from>
    <xdr:to>
      <xdr:col>10</xdr:col>
      <xdr:colOff>114300</xdr:colOff>
      <xdr:row>99</xdr:row>
      <xdr:rowOff>1715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818369"/>
          <a:ext cx="889000" cy="15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58026</xdr:rowOff>
    </xdr:from>
    <xdr:to>
      <xdr:col>10</xdr:col>
      <xdr:colOff>165100</xdr:colOff>
      <xdr:row>96</xdr:row>
      <xdr:rowOff>159626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5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4703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29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131775</xdr:rowOff>
    </xdr:from>
    <xdr:to>
      <xdr:col>6</xdr:col>
      <xdr:colOff>38100</xdr:colOff>
      <xdr:row>97</xdr:row>
      <xdr:rowOff>61925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78452</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36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62979</xdr:rowOff>
    </xdr:from>
    <xdr:to>
      <xdr:col>24</xdr:col>
      <xdr:colOff>114300</xdr:colOff>
      <xdr:row>98</xdr:row>
      <xdr:rowOff>164579</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865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149356</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78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95390</xdr:rowOff>
    </xdr:from>
    <xdr:to>
      <xdr:col>20</xdr:col>
      <xdr:colOff>38100</xdr:colOff>
      <xdr:row>99</xdr:row>
      <xdr:rowOff>25540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89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16667</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990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88609</xdr:rowOff>
    </xdr:from>
    <xdr:to>
      <xdr:col>15</xdr:col>
      <xdr:colOff>101600</xdr:colOff>
      <xdr:row>99</xdr:row>
      <xdr:rowOff>18759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89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9886</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98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136919</xdr:rowOff>
    </xdr:from>
    <xdr:to>
      <xdr:col>10</xdr:col>
      <xdr:colOff>165100</xdr:colOff>
      <xdr:row>98</xdr:row>
      <xdr:rowOff>67069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76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58196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860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122365</xdr:rowOff>
    </xdr:from>
    <xdr:to>
      <xdr:col>6</xdr:col>
      <xdr:colOff>38100</xdr:colOff>
      <xdr:row>99</xdr:row>
      <xdr:rowOff>52515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92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43642</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7017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147960</xdr:rowOff>
    </xdr:from>
    <xdr:to>
      <xdr:col>54</xdr:col>
      <xdr:colOff>189865</xdr:colOff>
      <xdr:row>37</xdr:row>
      <xdr:rowOff>140999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120010"/>
          <a:ext cx="1270" cy="1364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144826</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48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140999</xdr:rowOff>
    </xdr:from>
    <xdr:to>
      <xdr:col>55</xdr:col>
      <xdr:colOff>88900</xdr:colOff>
      <xdr:row>37</xdr:row>
      <xdr:rowOff>140999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8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94637</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895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147960</xdr:rowOff>
    </xdr:from>
    <xdr:to>
      <xdr:col>55</xdr:col>
      <xdr:colOff>88900</xdr:colOff>
      <xdr:row>29</xdr:row>
      <xdr:rowOff>147960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12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70034</xdr:rowOff>
    </xdr:from>
    <xdr:to>
      <xdr:col>55</xdr:col>
      <xdr:colOff>0</xdr:colOff>
      <xdr:row>36</xdr:row>
      <xdr:rowOff>73627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242234"/>
          <a:ext cx="838200" cy="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4152</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0049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152725</xdr:rowOff>
    </xdr:from>
    <xdr:to>
      <xdr:col>55</xdr:col>
      <xdr:colOff>50800</xdr:colOff>
      <xdr:row>36</xdr:row>
      <xdr:rowOff>82875</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15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73627</xdr:rowOff>
    </xdr:from>
    <xdr:to>
      <xdr:col>50</xdr:col>
      <xdr:colOff>114300</xdr:colOff>
      <xdr:row>36</xdr:row>
      <xdr:rowOff>93252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245827"/>
          <a:ext cx="889000" cy="1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120462</xdr:rowOff>
    </xdr:from>
    <xdr:to>
      <xdr:col>50</xdr:col>
      <xdr:colOff>165100</xdr:colOff>
      <xdr:row>36</xdr:row>
      <xdr:rowOff>50612</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21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67139</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589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93252</xdr:rowOff>
    </xdr:from>
    <xdr:to>
      <xdr:col>45</xdr:col>
      <xdr:colOff>177800</xdr:colOff>
      <xdr:row>36</xdr:row>
      <xdr:rowOff>152010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265452"/>
          <a:ext cx="889000" cy="58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139535</xdr:rowOff>
    </xdr:from>
    <xdr:to>
      <xdr:col>46</xdr:col>
      <xdr:colOff>38100</xdr:colOff>
      <xdr:row>36</xdr:row>
      <xdr:rowOff>69685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14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86212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5915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140054</xdr:rowOff>
    </xdr:from>
    <xdr:to>
      <xdr:col>41</xdr:col>
      <xdr:colOff>50800</xdr:colOff>
      <xdr:row>36</xdr:row>
      <xdr:rowOff>152010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312254"/>
          <a:ext cx="889000" cy="11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6162</xdr:rowOff>
    </xdr:from>
    <xdr:to>
      <xdr:col>41</xdr:col>
      <xdr:colOff>101600</xdr:colOff>
      <xdr:row>36</xdr:row>
      <xdr:rowOff>107762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178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124289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5953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17562</xdr:rowOff>
    </xdr:from>
    <xdr:to>
      <xdr:col>36</xdr:col>
      <xdr:colOff>165100</xdr:colOff>
      <xdr:row>36</xdr:row>
      <xdr:rowOff>119162</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8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135689</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964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19234</xdr:rowOff>
    </xdr:from>
    <xdr:to>
      <xdr:col>55</xdr:col>
      <xdr:colOff>50800</xdr:colOff>
      <xdr:row>36</xdr:row>
      <xdr:rowOff>120834</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19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169111</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169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22827</xdr:rowOff>
    </xdr:from>
    <xdr:to>
      <xdr:col>50</xdr:col>
      <xdr:colOff>165100</xdr:colOff>
      <xdr:row>36</xdr:row>
      <xdr:rowOff>124427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195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115554</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287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42452</xdr:rowOff>
    </xdr:from>
    <xdr:to>
      <xdr:col>46</xdr:col>
      <xdr:colOff>38100</xdr:colOff>
      <xdr:row>36</xdr:row>
      <xdr:rowOff>144052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21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135179</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307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101210</xdr:rowOff>
    </xdr:from>
    <xdr:to>
      <xdr:col>41</xdr:col>
      <xdr:colOff>101600</xdr:colOff>
      <xdr:row>37</xdr:row>
      <xdr:rowOff>31360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2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22487</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366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89254</xdr:rowOff>
    </xdr:from>
    <xdr:to>
      <xdr:col>36</xdr:col>
      <xdr:colOff>165100</xdr:colOff>
      <xdr:row>37</xdr:row>
      <xdr:rowOff>19404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26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10531</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354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56243</xdr:rowOff>
    </xdr:from>
    <xdr:to>
      <xdr:col>54</xdr:col>
      <xdr:colOff>189865</xdr:colOff>
      <xdr:row>58</xdr:row>
      <xdr:rowOff>2834</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800193"/>
          <a:ext cx="1270" cy="1146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6661</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995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2834</xdr:rowOff>
    </xdr:from>
    <xdr:to>
      <xdr:col>55</xdr:col>
      <xdr:colOff>88900</xdr:colOff>
      <xdr:row>58</xdr:row>
      <xdr:rowOff>2834</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9946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2920</xdr:rowOff>
    </xdr:from>
    <xdr:ext cx="690189"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5754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2,046,031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56243</xdr:rowOff>
    </xdr:from>
    <xdr:to>
      <xdr:col>55</xdr:col>
      <xdr:colOff>88900</xdr:colOff>
      <xdr:row>51</xdr:row>
      <xdr:rowOff>56243</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800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25850</xdr:rowOff>
    </xdr:from>
    <xdr:to>
      <xdr:col>55</xdr:col>
      <xdr:colOff>0</xdr:colOff>
      <xdr:row>57</xdr:row>
      <xdr:rowOff>13537</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9639300" y="9627050"/>
          <a:ext cx="838200" cy="159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144918</xdr:rowOff>
    </xdr:from>
    <xdr:ext cx="599010"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7461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166491</xdr:rowOff>
    </xdr:from>
    <xdr:to>
      <xdr:col>55</xdr:col>
      <xdr:colOff>50800</xdr:colOff>
      <xdr:row>57</xdr:row>
      <xdr:rowOff>96641</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767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73430</xdr:rowOff>
    </xdr:from>
    <xdr:to>
      <xdr:col>50</xdr:col>
      <xdr:colOff>114300</xdr:colOff>
      <xdr:row>57</xdr:row>
      <xdr:rowOff>13537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8750300" y="9674630"/>
          <a:ext cx="889000" cy="11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15625</xdr:rowOff>
    </xdr:from>
    <xdr:to>
      <xdr:col>50</xdr:col>
      <xdr:colOff>165100</xdr:colOff>
      <xdr:row>57</xdr:row>
      <xdr:rowOff>117225</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78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108352</xdr:rowOff>
    </xdr:from>
    <xdr:ext cx="599010"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39795" y="9881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73430</xdr:rowOff>
    </xdr:from>
    <xdr:to>
      <xdr:col>45</xdr:col>
      <xdr:colOff>177800</xdr:colOff>
      <xdr:row>56</xdr:row>
      <xdr:rowOff>130846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7861300" y="9674630"/>
          <a:ext cx="889000" cy="57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164389</xdr:rowOff>
    </xdr:from>
    <xdr:to>
      <xdr:col>46</xdr:col>
      <xdr:colOff>38100</xdr:colOff>
      <xdr:row>57</xdr:row>
      <xdr:rowOff>94539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765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85666</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50795" y="9858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130846</xdr:rowOff>
    </xdr:from>
    <xdr:to>
      <xdr:col>41</xdr:col>
      <xdr:colOff>50800</xdr:colOff>
      <xdr:row>57</xdr:row>
      <xdr:rowOff>53856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6972300" y="9732046"/>
          <a:ext cx="889000" cy="9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10037</xdr:rowOff>
    </xdr:from>
    <xdr:to>
      <xdr:col>41</xdr:col>
      <xdr:colOff>101600</xdr:colOff>
      <xdr:row>57</xdr:row>
      <xdr:rowOff>111637</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782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102764</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61795" y="9875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6010</xdr:rowOff>
    </xdr:from>
    <xdr:to>
      <xdr:col>36</xdr:col>
      <xdr:colOff>165100</xdr:colOff>
      <xdr:row>57</xdr:row>
      <xdr:rowOff>107610</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77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98737</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672795" y="9871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146500</xdr:rowOff>
    </xdr:from>
    <xdr:to>
      <xdr:col>55</xdr:col>
      <xdr:colOff>50800</xdr:colOff>
      <xdr:row>56</xdr:row>
      <xdr:rowOff>76650</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57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169377</xdr:rowOff>
    </xdr:from>
    <xdr:ext cx="599010"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427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134187</xdr:rowOff>
    </xdr:from>
    <xdr:to>
      <xdr:col>50</xdr:col>
      <xdr:colOff>165100</xdr:colOff>
      <xdr:row>57</xdr:row>
      <xdr:rowOff>64337</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735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80864</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39795" y="9510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22630</xdr:rowOff>
    </xdr:from>
    <xdr:to>
      <xdr:col>46</xdr:col>
      <xdr:colOff>38100</xdr:colOff>
      <xdr:row>56</xdr:row>
      <xdr:rowOff>124230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62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140757</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50795" y="9399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80046</xdr:rowOff>
    </xdr:from>
    <xdr:to>
      <xdr:col>41</xdr:col>
      <xdr:colOff>101600</xdr:colOff>
      <xdr:row>57</xdr:row>
      <xdr:rowOff>10196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68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26723</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61795" y="9456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3056</xdr:rowOff>
    </xdr:from>
    <xdr:to>
      <xdr:col>36</xdr:col>
      <xdr:colOff>165100</xdr:colOff>
      <xdr:row>57</xdr:row>
      <xdr:rowOff>104656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77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121183</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672795" y="9550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85685</xdr:rowOff>
    </xdr:from>
    <xdr:to>
      <xdr:col>54</xdr:col>
      <xdr:colOff>189865</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258635"/>
          <a:ext cx="1270" cy="1330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32362</xdr:rowOff>
    </xdr:from>
    <xdr:ext cx="690189"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338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85685</xdr:rowOff>
    </xdr:from>
    <xdr:to>
      <xdr:col>55</xdr:col>
      <xdr:colOff>88900</xdr:colOff>
      <xdr:row>71</xdr:row>
      <xdr:rowOff>85685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258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26370</xdr:rowOff>
    </xdr:from>
    <xdr:to>
      <xdr:col>55</xdr:col>
      <xdr:colOff>0</xdr:colOff>
      <xdr:row>79</xdr:row>
      <xdr:rowOff>41771</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570920"/>
          <a:ext cx="838200" cy="15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94049</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295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71172</xdr:rowOff>
    </xdr:from>
    <xdr:to>
      <xdr:col>55</xdr:col>
      <xdr:colOff>50800</xdr:colOff>
      <xdr:row>79</xdr:row>
      <xdr:rowOff>1322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44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14663</xdr:rowOff>
    </xdr:from>
    <xdr:to>
      <xdr:col>50</xdr:col>
      <xdr:colOff>114300</xdr:colOff>
      <xdr:row>79</xdr:row>
      <xdr:rowOff>41771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559213"/>
          <a:ext cx="889000" cy="27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97365</xdr:rowOff>
    </xdr:from>
    <xdr:to>
      <xdr:col>50</xdr:col>
      <xdr:colOff>165100</xdr:colOff>
      <xdr:row>79</xdr:row>
      <xdr:rowOff>27515</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47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44042</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24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1305</xdr:rowOff>
    </xdr:from>
    <xdr:to>
      <xdr:col>45</xdr:col>
      <xdr:colOff>177800</xdr:colOff>
      <xdr:row>79</xdr:row>
      <xdr:rowOff>14663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545855"/>
          <a:ext cx="889000" cy="13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33187</xdr:rowOff>
    </xdr:from>
    <xdr:to>
      <xdr:col>46</xdr:col>
      <xdr:colOff>38100</xdr:colOff>
      <xdr:row>78</xdr:row>
      <xdr:rowOff>134787</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40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151314</xdr:rowOff>
    </xdr:from>
    <xdr:ext cx="59901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50795" y="13181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1305</xdr:rowOff>
    </xdr:from>
    <xdr:to>
      <xdr:col>41</xdr:col>
      <xdr:colOff>50800</xdr:colOff>
      <xdr:row>79</xdr:row>
      <xdr:rowOff>39371</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3545855"/>
          <a:ext cx="889000" cy="38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76558</xdr:rowOff>
    </xdr:from>
    <xdr:to>
      <xdr:col>41</xdr:col>
      <xdr:colOff>101600</xdr:colOff>
      <xdr:row>79</xdr:row>
      <xdr:rowOff>6708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44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23235</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22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33424</xdr:rowOff>
    </xdr:from>
    <xdr:to>
      <xdr:col>36</xdr:col>
      <xdr:colOff>165100</xdr:colOff>
      <xdr:row>78</xdr:row>
      <xdr:rowOff>135024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40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151551</xdr:rowOff>
    </xdr:from>
    <xdr:ext cx="59901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672795" y="1318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147020</xdr:rowOff>
    </xdr:from>
    <xdr:to>
      <xdr:col>55</xdr:col>
      <xdr:colOff>50800</xdr:colOff>
      <xdr:row>79</xdr:row>
      <xdr:rowOff>77170</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52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61947</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435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162421</xdr:rowOff>
    </xdr:from>
    <xdr:to>
      <xdr:col>50</xdr:col>
      <xdr:colOff>165100</xdr:colOff>
      <xdr:row>79</xdr:row>
      <xdr:rowOff>92571</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53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83698</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628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135313</xdr:rowOff>
    </xdr:from>
    <xdr:to>
      <xdr:col>46</xdr:col>
      <xdr:colOff>38100</xdr:colOff>
      <xdr:row>79</xdr:row>
      <xdr:rowOff>65463</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50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56590</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360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121955</xdr:rowOff>
    </xdr:from>
    <xdr:to>
      <xdr:col>41</xdr:col>
      <xdr:colOff>101600</xdr:colOff>
      <xdr:row>79</xdr:row>
      <xdr:rowOff>52105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49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43232</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58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160021</xdr:rowOff>
    </xdr:from>
    <xdr:to>
      <xdr:col>36</xdr:col>
      <xdr:colOff>165100</xdr:colOff>
      <xdr:row>79</xdr:row>
      <xdr:rowOff>90171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533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81298</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37428" y="13625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57420</xdr:rowOff>
    </xdr:from>
    <xdr:to>
      <xdr:col>54</xdr:col>
      <xdr:colOff>189865</xdr:colOff>
      <xdr:row>99</xdr:row>
      <xdr:rowOff>35074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487920"/>
          <a:ext cx="1270" cy="152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38901</xdr:rowOff>
    </xdr:from>
    <xdr:ext cx="534377"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701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35074</xdr:rowOff>
    </xdr:from>
    <xdr:to>
      <xdr:col>55</xdr:col>
      <xdr:colOff>88900</xdr:colOff>
      <xdr:row>99</xdr:row>
      <xdr:rowOff>35074</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700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4097</xdr:rowOff>
    </xdr:from>
    <xdr:ext cx="690189"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631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2,007,980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57420</xdr:rowOff>
    </xdr:from>
    <xdr:to>
      <xdr:col>55</xdr:col>
      <xdr:colOff>88900</xdr:colOff>
      <xdr:row>90</xdr:row>
      <xdr:rowOff>57420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48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114632</xdr:rowOff>
    </xdr:from>
    <xdr:to>
      <xdr:col>55</xdr:col>
      <xdr:colOff>0</xdr:colOff>
      <xdr:row>97</xdr:row>
      <xdr:rowOff>147270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573832"/>
          <a:ext cx="838200" cy="20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15496</xdr:rowOff>
    </xdr:from>
    <xdr:ext cx="599010"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817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37069</xdr:rowOff>
    </xdr:from>
    <xdr:to>
      <xdr:col>55</xdr:col>
      <xdr:colOff>50800</xdr:colOff>
      <xdr:row>98</xdr:row>
      <xdr:rowOff>138669</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839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49180</xdr:rowOff>
    </xdr:from>
    <xdr:to>
      <xdr:col>50</xdr:col>
      <xdr:colOff>114300</xdr:colOff>
      <xdr:row>97</xdr:row>
      <xdr:rowOff>147270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8750300" y="16679830"/>
          <a:ext cx="889000" cy="98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46324</xdr:rowOff>
    </xdr:from>
    <xdr:to>
      <xdr:col>50</xdr:col>
      <xdr:colOff>165100</xdr:colOff>
      <xdr:row>98</xdr:row>
      <xdr:rowOff>147924</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84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139051</xdr:rowOff>
    </xdr:from>
    <xdr:ext cx="59901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39795" y="16941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49180</xdr:rowOff>
    </xdr:from>
    <xdr:to>
      <xdr:col>45</xdr:col>
      <xdr:colOff>177800</xdr:colOff>
      <xdr:row>97</xdr:row>
      <xdr:rowOff>123503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679830"/>
          <a:ext cx="889000" cy="7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58133</xdr:rowOff>
    </xdr:from>
    <xdr:to>
      <xdr:col>46</xdr:col>
      <xdr:colOff>38100</xdr:colOff>
      <xdr:row>98</xdr:row>
      <xdr:rowOff>159733</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86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150860</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50795" y="16952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123503</xdr:rowOff>
    </xdr:from>
    <xdr:to>
      <xdr:col>41</xdr:col>
      <xdr:colOff>50800</xdr:colOff>
      <xdr:row>98</xdr:row>
      <xdr:rowOff>43686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6754153"/>
          <a:ext cx="889000" cy="9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53273</xdr:rowOff>
    </xdr:from>
    <xdr:to>
      <xdr:col>41</xdr:col>
      <xdr:colOff>101600</xdr:colOff>
      <xdr:row>98</xdr:row>
      <xdr:rowOff>154873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855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146000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61795" y="1694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85872</xdr:rowOff>
    </xdr:from>
    <xdr:to>
      <xdr:col>36</xdr:col>
      <xdr:colOff>165100</xdr:colOff>
      <xdr:row>99</xdr:row>
      <xdr:rowOff>16022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88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99</xdr:row>
      <xdr:rowOff>7149</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672795" y="16980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63832</xdr:rowOff>
    </xdr:from>
    <xdr:to>
      <xdr:col>55</xdr:col>
      <xdr:colOff>50800</xdr:colOff>
      <xdr:row>96</xdr:row>
      <xdr:rowOff>165432</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52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86709</xdr:rowOff>
    </xdr:from>
    <xdr:ext cx="599010"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374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96470</xdr:rowOff>
    </xdr:from>
    <xdr:to>
      <xdr:col>50</xdr:col>
      <xdr:colOff>165100</xdr:colOff>
      <xdr:row>98</xdr:row>
      <xdr:rowOff>26620</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72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43147</xdr:rowOff>
    </xdr:from>
    <xdr:ext cx="59901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39795" y="16502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169830</xdr:rowOff>
    </xdr:from>
    <xdr:to>
      <xdr:col>46</xdr:col>
      <xdr:colOff>38100</xdr:colOff>
      <xdr:row>97</xdr:row>
      <xdr:rowOff>99980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6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116507</xdr:rowOff>
    </xdr:from>
    <xdr:ext cx="59901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50795" y="16404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72703</xdr:rowOff>
    </xdr:from>
    <xdr:to>
      <xdr:col>41</xdr:col>
      <xdr:colOff>101600</xdr:colOff>
      <xdr:row>98</xdr:row>
      <xdr:rowOff>2853</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70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19380</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61795" y="16478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164336</xdr:rowOff>
    </xdr:from>
    <xdr:to>
      <xdr:col>36</xdr:col>
      <xdr:colOff>165100</xdr:colOff>
      <xdr:row>98</xdr:row>
      <xdr:rowOff>94486</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79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111013</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672795" y="16570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158222</xdr:rowOff>
    </xdr:from>
    <xdr:to>
      <xdr:col>85</xdr:col>
      <xdr:colOff>126364</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130272"/>
          <a:ext cx="1269" cy="1600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72308</xdr:rowOff>
    </xdr:from>
    <xdr:ext cx="249299"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7588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104899</xdr:rowOff>
    </xdr:from>
    <xdr:ext cx="599010"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4905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158222</xdr:rowOff>
    </xdr:from>
    <xdr:to>
      <xdr:col>86</xdr:col>
      <xdr:colOff>25400</xdr:colOff>
      <xdr:row>29</xdr:row>
      <xdr:rowOff>158222</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130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10796</xdr:rowOff>
    </xdr:from>
    <xdr:to>
      <xdr:col>85</xdr:col>
      <xdr:colOff>127000</xdr:colOff>
      <xdr:row>39</xdr:row>
      <xdr:rowOff>38813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5481300" y="6697346"/>
          <a:ext cx="838200" cy="2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161208</xdr:rowOff>
    </xdr:from>
    <xdr:ext cx="534377"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504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138331</xdr:rowOff>
    </xdr:from>
    <xdr:to>
      <xdr:col>85</xdr:col>
      <xdr:colOff>177800</xdr:colOff>
      <xdr:row>39</xdr:row>
      <xdr:rowOff>68481</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653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10796</xdr:rowOff>
    </xdr:from>
    <xdr:to>
      <xdr:col>81</xdr:col>
      <xdr:colOff>50800</xdr:colOff>
      <xdr:row>39</xdr:row>
      <xdr:rowOff>40588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4592300" y="6697346"/>
          <a:ext cx="889000" cy="29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141608</xdr:rowOff>
    </xdr:from>
    <xdr:to>
      <xdr:col>81</xdr:col>
      <xdr:colOff>101600</xdr:colOff>
      <xdr:row>39</xdr:row>
      <xdr:rowOff>71758</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65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62885</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14111" y="674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147063</xdr:rowOff>
    </xdr:from>
    <xdr:to>
      <xdr:col>76</xdr:col>
      <xdr:colOff>114300</xdr:colOff>
      <xdr:row>39</xdr:row>
      <xdr:rowOff>40588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3703300" y="6662163"/>
          <a:ext cx="889000" cy="64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144042</xdr:rowOff>
    </xdr:from>
    <xdr:to>
      <xdr:col>76</xdr:col>
      <xdr:colOff>165100</xdr:colOff>
      <xdr:row>39</xdr:row>
      <xdr:rowOff>74192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65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90719</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25111" y="643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147063</xdr:rowOff>
    </xdr:from>
    <xdr:to>
      <xdr:col>71</xdr:col>
      <xdr:colOff>177800</xdr:colOff>
      <xdr:row>39</xdr:row>
      <xdr:rowOff>6851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2814300" y="6662163"/>
          <a:ext cx="889000" cy="3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148416</xdr:rowOff>
    </xdr:from>
    <xdr:to>
      <xdr:col>72</xdr:col>
      <xdr:colOff>38100</xdr:colOff>
      <xdr:row>39</xdr:row>
      <xdr:rowOff>78566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66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69693</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68428" y="6756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142061</xdr:rowOff>
    </xdr:from>
    <xdr:to>
      <xdr:col>67</xdr:col>
      <xdr:colOff>101600</xdr:colOff>
      <xdr:row>39</xdr:row>
      <xdr:rowOff>72211</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665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63338</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47111" y="6749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159463</xdr:rowOff>
    </xdr:from>
    <xdr:to>
      <xdr:col>85</xdr:col>
      <xdr:colOff>177800</xdr:colOff>
      <xdr:row>39</xdr:row>
      <xdr:rowOff>89613</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667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116758</xdr:rowOff>
    </xdr:from>
    <xdr:ext cx="469744"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6631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131446</xdr:rowOff>
    </xdr:from>
    <xdr:to>
      <xdr:col>81</xdr:col>
      <xdr:colOff>101600</xdr:colOff>
      <xdr:row>39</xdr:row>
      <xdr:rowOff>61596</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664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78123</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14111" y="642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161238</xdr:rowOff>
    </xdr:from>
    <xdr:to>
      <xdr:col>76</xdr:col>
      <xdr:colOff>165100</xdr:colOff>
      <xdr:row>39</xdr:row>
      <xdr:rowOff>91388</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67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82515</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57428" y="6769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96263</xdr:rowOff>
    </xdr:from>
    <xdr:to>
      <xdr:col>72</xdr:col>
      <xdr:colOff>38100</xdr:colOff>
      <xdr:row>39</xdr:row>
      <xdr:rowOff>26413</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661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42940</xdr:rowOff>
    </xdr:from>
    <xdr:ext cx="534377"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36111" y="638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127501</xdr:rowOff>
    </xdr:from>
    <xdr:to>
      <xdr:col>67</xdr:col>
      <xdr:colOff>101600</xdr:colOff>
      <xdr:row>39</xdr:row>
      <xdr:rowOff>57651</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664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74178</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47111" y="641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a:extLst>
            <a:ext uri="{FF2B5EF4-FFF2-40B4-BE49-F238E27FC236}">
              <a16:creationId xmlns:a16="http://schemas.microsoft.com/office/drawing/2014/main" id="{00000000-0008-0000-0600-00002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a:extLst>
            <a:ext uri="{FF2B5EF4-FFF2-40B4-BE49-F238E27FC236}">
              <a16:creationId xmlns:a16="http://schemas.microsoft.com/office/drawing/2014/main" id="{00000000-0008-0000-0600-00003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a:extLst>
            <a:ext uri="{FF2B5EF4-FFF2-40B4-BE49-F238E27FC236}">
              <a16:creationId xmlns:a16="http://schemas.microsoft.com/office/drawing/2014/main" id="{00000000-0008-0000-0600-00003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a:extLst>
            <a:ext uri="{FF2B5EF4-FFF2-40B4-BE49-F238E27FC236}">
              <a16:creationId xmlns:a16="http://schemas.microsoft.com/office/drawing/2014/main" id="{00000000-0008-0000-0600-00004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80963</xdr:rowOff>
    </xdr:from>
    <xdr:to>
      <xdr:col>85</xdr:col>
      <xdr:colOff>126364</xdr:colOff>
      <xdr:row>79</xdr:row>
      <xdr:rowOff>96713</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082463"/>
          <a:ext cx="1269" cy="1558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100540</xdr:rowOff>
    </xdr:from>
    <xdr:ext cx="378565"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645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96713</xdr:rowOff>
    </xdr:from>
    <xdr:to>
      <xdr:col>86</xdr:col>
      <xdr:colOff>25400</xdr:colOff>
      <xdr:row>79</xdr:row>
      <xdr:rowOff>96713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64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27640</xdr:rowOff>
    </xdr:from>
    <xdr:ext cx="599010"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1857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80963</xdr:rowOff>
    </xdr:from>
    <xdr:to>
      <xdr:col>86</xdr:col>
      <xdr:colOff>25400</xdr:colOff>
      <xdr:row>70</xdr:row>
      <xdr:rowOff>80963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082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145503</xdr:rowOff>
    </xdr:from>
    <xdr:to>
      <xdr:col>85</xdr:col>
      <xdr:colOff>127000</xdr:colOff>
      <xdr:row>77</xdr:row>
      <xdr:rowOff>61140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5481300" y="13175703"/>
          <a:ext cx="8382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165854</xdr:rowOff>
    </xdr:from>
    <xdr:ext cx="599010"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31960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15977</xdr:rowOff>
    </xdr:from>
    <xdr:to>
      <xdr:col>85</xdr:col>
      <xdr:colOff>177800</xdr:colOff>
      <xdr:row>77</xdr:row>
      <xdr:rowOff>117577</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3217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61140</xdr:rowOff>
    </xdr:from>
    <xdr:to>
      <xdr:col>81</xdr:col>
      <xdr:colOff>50800</xdr:colOff>
      <xdr:row>77</xdr:row>
      <xdr:rowOff>107834</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4592300" y="13262790"/>
          <a:ext cx="889000" cy="46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42935</xdr:rowOff>
    </xdr:from>
    <xdr:to>
      <xdr:col>81</xdr:col>
      <xdr:colOff>101600</xdr:colOff>
      <xdr:row>77</xdr:row>
      <xdr:rowOff>144535</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324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135662</xdr:rowOff>
    </xdr:from>
    <xdr:ext cx="59901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181795" y="13337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107834</xdr:rowOff>
    </xdr:from>
    <xdr:to>
      <xdr:col>76</xdr:col>
      <xdr:colOff>114300</xdr:colOff>
      <xdr:row>77</xdr:row>
      <xdr:rowOff>110192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3703300" y="13309484"/>
          <a:ext cx="889000" cy="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44914</xdr:rowOff>
    </xdr:from>
    <xdr:to>
      <xdr:col>76</xdr:col>
      <xdr:colOff>165100</xdr:colOff>
      <xdr:row>77</xdr:row>
      <xdr:rowOff>146514</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32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163041</xdr:rowOff>
    </xdr:from>
    <xdr:ext cx="59901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292795" y="1302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79218</xdr:rowOff>
    </xdr:from>
    <xdr:to>
      <xdr:col>71</xdr:col>
      <xdr:colOff>177800</xdr:colOff>
      <xdr:row>77</xdr:row>
      <xdr:rowOff>110192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814300" y="13280868"/>
          <a:ext cx="889000" cy="30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42971</xdr:rowOff>
    </xdr:from>
    <xdr:to>
      <xdr:col>72</xdr:col>
      <xdr:colOff>38100</xdr:colOff>
      <xdr:row>77</xdr:row>
      <xdr:rowOff>144571</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324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161098</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03795" y="13019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24746</xdr:rowOff>
    </xdr:from>
    <xdr:to>
      <xdr:col>67</xdr:col>
      <xdr:colOff>101600</xdr:colOff>
      <xdr:row>77</xdr:row>
      <xdr:rowOff>126346</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322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142873</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14795" y="1300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94703</xdr:rowOff>
    </xdr:from>
    <xdr:to>
      <xdr:col>85</xdr:col>
      <xdr:colOff>177800</xdr:colOff>
      <xdr:row>77</xdr:row>
      <xdr:rowOff>24853</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312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117580</xdr:rowOff>
    </xdr:from>
    <xdr:ext cx="599010"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2976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10340</xdr:rowOff>
    </xdr:from>
    <xdr:to>
      <xdr:col>81</xdr:col>
      <xdr:colOff>101600</xdr:colOff>
      <xdr:row>77</xdr:row>
      <xdr:rowOff>111940</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321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128467</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181795" y="12987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57034</xdr:rowOff>
    </xdr:from>
    <xdr:to>
      <xdr:col>76</xdr:col>
      <xdr:colOff>165100</xdr:colOff>
      <xdr:row>77</xdr:row>
      <xdr:rowOff>158634</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325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149761</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292795" y="13351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59392</xdr:rowOff>
    </xdr:from>
    <xdr:to>
      <xdr:col>72</xdr:col>
      <xdr:colOff>38100</xdr:colOff>
      <xdr:row>77</xdr:row>
      <xdr:rowOff>160992</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3261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152119</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03795" y="13353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28418</xdr:rowOff>
    </xdr:from>
    <xdr:to>
      <xdr:col>67</xdr:col>
      <xdr:colOff>101600</xdr:colOff>
      <xdr:row>77</xdr:row>
      <xdr:rowOff>130018</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323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121145</xdr:rowOff>
    </xdr:from>
    <xdr:ext cx="59901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14795" y="13322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73214</xdr:rowOff>
    </xdr:from>
    <xdr:to>
      <xdr:col>85</xdr:col>
      <xdr:colOff>126364</xdr:colOff>
      <xdr:row>98</xdr:row>
      <xdr:rowOff>133390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6317595" y="15503714"/>
          <a:ext cx="1269" cy="1431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137217</xdr:rowOff>
    </xdr:from>
    <xdr:ext cx="469744" cy="259045"/>
    <xdr:sp macro="" textlink="">
      <xdr:nvSpPr>
        <xdr:cNvPr id="672" name="積立金最小値テキスト">
          <a:extLst>
            <a:ext uri="{FF2B5EF4-FFF2-40B4-BE49-F238E27FC236}">
              <a16:creationId xmlns:a16="http://schemas.microsoft.com/office/drawing/2014/main" id="{00000000-0008-0000-0600-0000A0020000}"/>
            </a:ext>
          </a:extLst>
        </xdr:cNvPr>
        <xdr:cNvSpPr txBox="1"/>
      </xdr:nvSpPr>
      <xdr:spPr>
        <a:xfrm>
          <a:off x="16370300" y="16939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133390</xdr:rowOff>
    </xdr:from>
    <xdr:to>
      <xdr:col>86</xdr:col>
      <xdr:colOff>25400</xdr:colOff>
      <xdr:row>98</xdr:row>
      <xdr:rowOff>133390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693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19891</xdr:rowOff>
    </xdr:from>
    <xdr:ext cx="599010" cy="259045"/>
    <xdr:sp macro="" textlink="">
      <xdr:nvSpPr>
        <xdr:cNvPr id="674" name="積立金最大値テキスト">
          <a:extLst>
            <a:ext uri="{FF2B5EF4-FFF2-40B4-BE49-F238E27FC236}">
              <a16:creationId xmlns:a16="http://schemas.microsoft.com/office/drawing/2014/main" id="{00000000-0008-0000-0600-0000A2020000}"/>
            </a:ext>
          </a:extLst>
        </xdr:cNvPr>
        <xdr:cNvSpPr txBox="1"/>
      </xdr:nvSpPr>
      <xdr:spPr>
        <a:xfrm>
          <a:off x="16370300" y="15278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73214</xdr:rowOff>
    </xdr:from>
    <xdr:to>
      <xdr:col>86</xdr:col>
      <xdr:colOff>25400</xdr:colOff>
      <xdr:row>90</xdr:row>
      <xdr:rowOff>73214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5503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72135</xdr:rowOff>
    </xdr:from>
    <xdr:to>
      <xdr:col>85</xdr:col>
      <xdr:colOff>127000</xdr:colOff>
      <xdr:row>94</xdr:row>
      <xdr:rowOff>115830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5481300" y="16188435"/>
          <a:ext cx="838200" cy="43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154195</xdr:rowOff>
    </xdr:from>
    <xdr:ext cx="534377" cy="259045"/>
    <xdr:sp macro="" textlink="">
      <xdr:nvSpPr>
        <xdr:cNvPr id="677" name="積立金平均値テキスト">
          <a:extLst>
            <a:ext uri="{FF2B5EF4-FFF2-40B4-BE49-F238E27FC236}">
              <a16:creationId xmlns:a16="http://schemas.microsoft.com/office/drawing/2014/main" id="{00000000-0008-0000-0600-0000A5020000}"/>
            </a:ext>
          </a:extLst>
        </xdr:cNvPr>
        <xdr:cNvSpPr txBox="1"/>
      </xdr:nvSpPr>
      <xdr:spPr>
        <a:xfrm>
          <a:off x="16370300" y="166133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4318</xdr:rowOff>
    </xdr:from>
    <xdr:to>
      <xdr:col>85</xdr:col>
      <xdr:colOff>177800</xdr:colOff>
      <xdr:row>97</xdr:row>
      <xdr:rowOff>105918</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6268700" y="1663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59882</xdr:rowOff>
    </xdr:from>
    <xdr:to>
      <xdr:col>81</xdr:col>
      <xdr:colOff>50800</xdr:colOff>
      <xdr:row>94</xdr:row>
      <xdr:rowOff>72135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4592300" y="16176182"/>
          <a:ext cx="889000" cy="1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5314</xdr:rowOff>
    </xdr:from>
    <xdr:to>
      <xdr:col>81</xdr:col>
      <xdr:colOff>101600</xdr:colOff>
      <xdr:row>96</xdr:row>
      <xdr:rowOff>106914</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5430500" y="16464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98041</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5214111" y="16557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59882</xdr:rowOff>
    </xdr:from>
    <xdr:to>
      <xdr:col>76</xdr:col>
      <xdr:colOff>114300</xdr:colOff>
      <xdr:row>95</xdr:row>
      <xdr:rowOff>16261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3703300" y="16176182"/>
          <a:ext cx="889000" cy="127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61367</xdr:rowOff>
    </xdr:from>
    <xdr:to>
      <xdr:col>76</xdr:col>
      <xdr:colOff>165100</xdr:colOff>
      <xdr:row>95</xdr:row>
      <xdr:rowOff>162967</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4541500" y="16349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154094</xdr:rowOff>
    </xdr:from>
    <xdr:ext cx="59901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4292795" y="16441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132874</xdr:rowOff>
    </xdr:from>
    <xdr:to>
      <xdr:col>71</xdr:col>
      <xdr:colOff>177800</xdr:colOff>
      <xdr:row>95</xdr:row>
      <xdr:rowOff>16261</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814300" y="16249174"/>
          <a:ext cx="889000" cy="54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137303</xdr:rowOff>
    </xdr:from>
    <xdr:to>
      <xdr:col>72</xdr:col>
      <xdr:colOff>38100</xdr:colOff>
      <xdr:row>97</xdr:row>
      <xdr:rowOff>67453</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3652500" y="16596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58580</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436111" y="16689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62171</xdr:rowOff>
    </xdr:from>
    <xdr:to>
      <xdr:col>67</xdr:col>
      <xdr:colOff>101600</xdr:colOff>
      <xdr:row>96</xdr:row>
      <xdr:rowOff>163771</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2763500" y="1652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154898</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547111" y="1661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65030</xdr:rowOff>
    </xdr:from>
    <xdr:to>
      <xdr:col>85</xdr:col>
      <xdr:colOff>177800</xdr:colOff>
      <xdr:row>94</xdr:row>
      <xdr:rowOff>166630</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6268700" y="1618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87907</xdr:rowOff>
    </xdr:from>
    <xdr:ext cx="599010" cy="259045"/>
    <xdr:sp macro="" textlink="">
      <xdr:nvSpPr>
        <xdr:cNvPr id="696" name="積立金該当値テキスト">
          <a:extLst>
            <a:ext uri="{FF2B5EF4-FFF2-40B4-BE49-F238E27FC236}">
              <a16:creationId xmlns:a16="http://schemas.microsoft.com/office/drawing/2014/main" id="{00000000-0008-0000-0600-0000B8020000}"/>
            </a:ext>
          </a:extLst>
        </xdr:cNvPr>
        <xdr:cNvSpPr txBox="1"/>
      </xdr:nvSpPr>
      <xdr:spPr>
        <a:xfrm>
          <a:off x="16370300" y="16032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21335</xdr:rowOff>
    </xdr:from>
    <xdr:to>
      <xdr:col>81</xdr:col>
      <xdr:colOff>101600</xdr:colOff>
      <xdr:row>94</xdr:row>
      <xdr:rowOff>122935</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5430500" y="1613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139462</xdr:rowOff>
    </xdr:from>
    <xdr:ext cx="59901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181795" y="1591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9082</xdr:rowOff>
    </xdr:from>
    <xdr:to>
      <xdr:col>76</xdr:col>
      <xdr:colOff>165100</xdr:colOff>
      <xdr:row>94</xdr:row>
      <xdr:rowOff>110682</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4541500" y="1612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127209</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292795" y="15900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136911</xdr:rowOff>
    </xdr:from>
    <xdr:to>
      <xdr:col>72</xdr:col>
      <xdr:colOff>38100</xdr:colOff>
      <xdr:row>95</xdr:row>
      <xdr:rowOff>67061</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3652500" y="1625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83588</xdr:rowOff>
    </xdr:from>
    <xdr:ext cx="59901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03795" y="16028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82074</xdr:rowOff>
    </xdr:from>
    <xdr:to>
      <xdr:col>67</xdr:col>
      <xdr:colOff>101600</xdr:colOff>
      <xdr:row>95</xdr:row>
      <xdr:rowOff>12224</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2763500" y="1619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28751</xdr:rowOff>
    </xdr:from>
    <xdr:ext cx="59901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14795" y="15973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37157</xdr:rowOff>
    </xdr:from>
    <xdr:to>
      <xdr:col>116</xdr:col>
      <xdr:colOff>62864</xdr:colOff>
      <xdr:row>39</xdr:row>
      <xdr:rowOff>98878</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2159595" y="5352107"/>
          <a:ext cx="1269" cy="1433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1" name="投資及び出資金最小値テキスト">
          <a:extLst>
            <a:ext uri="{FF2B5EF4-FFF2-40B4-BE49-F238E27FC236}">
              <a16:creationId xmlns:a16="http://schemas.microsoft.com/office/drawing/2014/main" id="{00000000-0008-0000-0600-0000DB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155284</xdr:rowOff>
    </xdr:from>
    <xdr:ext cx="469744" cy="259045"/>
    <xdr:sp macro="" textlink="">
      <xdr:nvSpPr>
        <xdr:cNvPr id="733" name="投資及び出資金最大値テキスト">
          <a:extLst>
            <a:ext uri="{FF2B5EF4-FFF2-40B4-BE49-F238E27FC236}">
              <a16:creationId xmlns:a16="http://schemas.microsoft.com/office/drawing/2014/main" id="{00000000-0008-0000-0600-0000DD020000}"/>
            </a:ext>
          </a:extLst>
        </xdr:cNvPr>
        <xdr:cNvSpPr txBox="1"/>
      </xdr:nvSpPr>
      <xdr:spPr>
        <a:xfrm>
          <a:off x="22212300" y="5127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37157</xdr:rowOff>
    </xdr:from>
    <xdr:to>
      <xdr:col>116</xdr:col>
      <xdr:colOff>152400</xdr:colOff>
      <xdr:row>31</xdr:row>
      <xdr:rowOff>37157</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535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37157</xdr:rowOff>
    </xdr:from>
    <xdr:to>
      <xdr:col>116</xdr:col>
      <xdr:colOff>63500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1323300" y="5352107"/>
          <a:ext cx="838200" cy="1433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124803</xdr:rowOff>
    </xdr:from>
    <xdr:ext cx="378565" cy="259045"/>
    <xdr:sp macro="" textlink="">
      <xdr:nvSpPr>
        <xdr:cNvPr id="736" name="投資及び出資金平均値テキスト">
          <a:extLst>
            <a:ext uri="{FF2B5EF4-FFF2-40B4-BE49-F238E27FC236}">
              <a16:creationId xmlns:a16="http://schemas.microsoft.com/office/drawing/2014/main" id="{00000000-0008-0000-0600-0000E0020000}"/>
            </a:ext>
          </a:extLst>
        </xdr:cNvPr>
        <xdr:cNvSpPr txBox="1"/>
      </xdr:nvSpPr>
      <xdr:spPr>
        <a:xfrm>
          <a:off x="22212300" y="66399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146376</xdr:rowOff>
    </xdr:from>
    <xdr:to>
      <xdr:col>116</xdr:col>
      <xdr:colOff>114300</xdr:colOff>
      <xdr:row>39</xdr:row>
      <xdr:rowOff>76526</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2110700" y="666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169890</xdr:rowOff>
    </xdr:from>
    <xdr:to>
      <xdr:col>112</xdr:col>
      <xdr:colOff>38100</xdr:colOff>
      <xdr:row>39</xdr:row>
      <xdr:rowOff>100040</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1272500" y="6684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116567</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4017" y="6460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165644</xdr:rowOff>
    </xdr:from>
    <xdr:to>
      <xdr:col>107</xdr:col>
      <xdr:colOff>101600</xdr:colOff>
      <xdr:row>39</xdr:row>
      <xdr:rowOff>95794</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0383500" y="668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112321</xdr:rowOff>
    </xdr:from>
    <xdr:ext cx="378565"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5017" y="6455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61976</xdr:rowOff>
    </xdr:from>
    <xdr:to>
      <xdr:col>102</xdr:col>
      <xdr:colOff>114300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656300" y="6748526"/>
          <a:ext cx="889000" cy="36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61141</xdr:rowOff>
    </xdr:from>
    <xdr:to>
      <xdr:col>102</xdr:col>
      <xdr:colOff>165100</xdr:colOff>
      <xdr:row>38</xdr:row>
      <xdr:rowOff>162741</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9494500" y="657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7819</xdr:rowOff>
    </xdr:from>
    <xdr:ext cx="378565"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6017" y="6351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90860</xdr:rowOff>
    </xdr:from>
    <xdr:to>
      <xdr:col>98</xdr:col>
      <xdr:colOff>38100</xdr:colOff>
      <xdr:row>38</xdr:row>
      <xdr:rowOff>21010</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8605500" y="643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37537</xdr:rowOff>
    </xdr:from>
    <xdr:ext cx="378565"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7017" y="62097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157807</xdr:rowOff>
    </xdr:from>
    <xdr:to>
      <xdr:col>116</xdr:col>
      <xdr:colOff>114300</xdr:colOff>
      <xdr:row>31</xdr:row>
      <xdr:rowOff>87957</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2110700" y="530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110834</xdr:rowOff>
    </xdr:from>
    <xdr:ext cx="469744" cy="259045"/>
    <xdr:sp macro="" textlink="">
      <xdr:nvSpPr>
        <xdr:cNvPr id="755" name="投資及び出資金該当値テキスト">
          <a:extLst>
            <a:ext uri="{FF2B5EF4-FFF2-40B4-BE49-F238E27FC236}">
              <a16:creationId xmlns:a16="http://schemas.microsoft.com/office/drawing/2014/main" id="{00000000-0008-0000-0600-0000F3020000}"/>
            </a:ext>
          </a:extLst>
        </xdr:cNvPr>
        <xdr:cNvSpPr txBox="1"/>
      </xdr:nvSpPr>
      <xdr:spPr>
        <a:xfrm>
          <a:off x="22212300" y="5254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11176</xdr:rowOff>
    </xdr:from>
    <xdr:to>
      <xdr:col>98</xdr:col>
      <xdr:colOff>38100</xdr:colOff>
      <xdr:row>39</xdr:row>
      <xdr:rowOff>112776</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8605500" y="669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103903</xdr:rowOff>
    </xdr:from>
    <xdr:ext cx="378565"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7017" y="6790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27366</xdr:rowOff>
    </xdr:from>
    <xdr:to>
      <xdr:col>116</xdr:col>
      <xdr:colOff>62864</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2159595" y="8599866"/>
          <a:ext cx="1269" cy="1483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6" name="貸付金最小値テキスト">
          <a:extLst>
            <a:ext uri="{FF2B5EF4-FFF2-40B4-BE49-F238E27FC236}">
              <a16:creationId xmlns:a16="http://schemas.microsoft.com/office/drawing/2014/main" id="{00000000-0008-0000-0600-000012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145493</xdr:rowOff>
    </xdr:from>
    <xdr:ext cx="599010" cy="259045"/>
    <xdr:sp macro="" textlink="">
      <xdr:nvSpPr>
        <xdr:cNvPr id="788" name="貸付金最大値テキスト">
          <a:extLst>
            <a:ext uri="{FF2B5EF4-FFF2-40B4-BE49-F238E27FC236}">
              <a16:creationId xmlns:a16="http://schemas.microsoft.com/office/drawing/2014/main" id="{00000000-0008-0000-0600-000014030000}"/>
            </a:ext>
          </a:extLst>
        </xdr:cNvPr>
        <xdr:cNvSpPr txBox="1"/>
      </xdr:nvSpPr>
      <xdr:spPr>
        <a:xfrm>
          <a:off x="22212300" y="8375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27366</xdr:rowOff>
    </xdr:from>
    <xdr:to>
      <xdr:col>116</xdr:col>
      <xdr:colOff>152400</xdr:colOff>
      <xdr:row>50</xdr:row>
      <xdr:rowOff>27366</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8599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11714</xdr:rowOff>
    </xdr:from>
    <xdr:ext cx="534377" cy="259045"/>
    <xdr:sp macro="" textlink="">
      <xdr:nvSpPr>
        <xdr:cNvPr id="791" name="貸付金平均値テキスト">
          <a:extLst>
            <a:ext uri="{FF2B5EF4-FFF2-40B4-BE49-F238E27FC236}">
              <a16:creationId xmlns:a16="http://schemas.microsoft.com/office/drawing/2014/main" id="{00000000-0008-0000-0600-000017030000}"/>
            </a:ext>
          </a:extLst>
        </xdr:cNvPr>
        <xdr:cNvSpPr txBox="1"/>
      </xdr:nvSpPr>
      <xdr:spPr>
        <a:xfrm>
          <a:off x="22212300" y="9784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160287</xdr:rowOff>
    </xdr:from>
    <xdr:to>
      <xdr:col>116</xdr:col>
      <xdr:colOff>114300</xdr:colOff>
      <xdr:row>58</xdr:row>
      <xdr:rowOff>90437</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2110700" y="993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159748</xdr:rowOff>
    </xdr:from>
    <xdr:to>
      <xdr:col>112</xdr:col>
      <xdr:colOff>38100</xdr:colOff>
      <xdr:row>58</xdr:row>
      <xdr:rowOff>89898</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1272500" y="993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106425</xdr:rowOff>
    </xdr:from>
    <xdr:ext cx="534377"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056111" y="970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162472</xdr:rowOff>
    </xdr:from>
    <xdr:to>
      <xdr:col>107</xdr:col>
      <xdr:colOff>101600</xdr:colOff>
      <xdr:row>58</xdr:row>
      <xdr:rowOff>92622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0383500" y="993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109149</xdr:rowOff>
    </xdr:from>
    <xdr:ext cx="534377"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167111" y="9710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37612</xdr:rowOff>
    </xdr:from>
    <xdr:to>
      <xdr:col>102</xdr:col>
      <xdr:colOff>165100</xdr:colOff>
      <xdr:row>58</xdr:row>
      <xdr:rowOff>139212</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9494500" y="998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155739</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10428" y="975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14989</xdr:rowOff>
    </xdr:from>
    <xdr:to>
      <xdr:col>98</xdr:col>
      <xdr:colOff>38100</xdr:colOff>
      <xdr:row>58</xdr:row>
      <xdr:rowOff>116589</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8605500" y="995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133116</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21428" y="973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0" name="貸付金該当値テキスト">
          <a:extLst>
            <a:ext uri="{FF2B5EF4-FFF2-40B4-BE49-F238E27FC236}">
              <a16:creationId xmlns:a16="http://schemas.microsoft.com/office/drawing/2014/main" id="{00000000-0008-0000-0600-00002A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95091</xdr:rowOff>
    </xdr:from>
    <xdr:to>
      <xdr:col>116</xdr:col>
      <xdr:colOff>62864</xdr:colOff>
      <xdr:row>78</xdr:row>
      <xdr:rowOff>1685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268041"/>
          <a:ext cx="1269" cy="1106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5512</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37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1685</xdr:rowOff>
    </xdr:from>
    <xdr:to>
      <xdr:col>116</xdr:col>
      <xdr:colOff>152400</xdr:colOff>
      <xdr:row>78</xdr:row>
      <xdr:rowOff>1685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37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41768</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2043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95091</xdr:rowOff>
    </xdr:from>
    <xdr:to>
      <xdr:col>116</xdr:col>
      <xdr:colOff>152400</xdr:colOff>
      <xdr:row>71</xdr:row>
      <xdr:rowOff>95091</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268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161334</xdr:rowOff>
    </xdr:from>
    <xdr:to>
      <xdr:col>116</xdr:col>
      <xdr:colOff>63500</xdr:colOff>
      <xdr:row>75</xdr:row>
      <xdr:rowOff>30507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2848634"/>
          <a:ext cx="838200" cy="40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90237</xdr:rowOff>
    </xdr:from>
    <xdr:ext cx="599010"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29489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111810</xdr:rowOff>
    </xdr:from>
    <xdr:to>
      <xdr:col>116</xdr:col>
      <xdr:colOff>114300</xdr:colOff>
      <xdr:row>76</xdr:row>
      <xdr:rowOff>41960</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297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125225</xdr:rowOff>
    </xdr:from>
    <xdr:to>
      <xdr:col>111</xdr:col>
      <xdr:colOff>177800</xdr:colOff>
      <xdr:row>75</xdr:row>
      <xdr:rowOff>30507</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0434300" y="12812525"/>
          <a:ext cx="889000" cy="76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111837</xdr:rowOff>
    </xdr:from>
    <xdr:to>
      <xdr:col>112</xdr:col>
      <xdr:colOff>38100</xdr:colOff>
      <xdr:row>76</xdr:row>
      <xdr:rowOff>41988</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29705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33115</xdr:rowOff>
    </xdr:from>
    <xdr:ext cx="599010"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23795" y="13063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125225</xdr:rowOff>
    </xdr:from>
    <xdr:to>
      <xdr:col>107</xdr:col>
      <xdr:colOff>50800</xdr:colOff>
      <xdr:row>75</xdr:row>
      <xdr:rowOff>231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2812525"/>
          <a:ext cx="889000" cy="46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100444</xdr:rowOff>
    </xdr:from>
    <xdr:to>
      <xdr:col>107</xdr:col>
      <xdr:colOff>101600</xdr:colOff>
      <xdr:row>76</xdr:row>
      <xdr:rowOff>30593</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29591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21722</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34795" y="13051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231</xdr:rowOff>
    </xdr:from>
    <xdr:to>
      <xdr:col>102</xdr:col>
      <xdr:colOff>114300</xdr:colOff>
      <xdr:row>75</xdr:row>
      <xdr:rowOff>48493</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2858981"/>
          <a:ext cx="889000" cy="48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118833</xdr:rowOff>
    </xdr:from>
    <xdr:to>
      <xdr:col>102</xdr:col>
      <xdr:colOff>165100</xdr:colOff>
      <xdr:row>76</xdr:row>
      <xdr:rowOff>48983</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2977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40110</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45795" y="13070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129010</xdr:rowOff>
    </xdr:from>
    <xdr:to>
      <xdr:col>98</xdr:col>
      <xdr:colOff>38100</xdr:colOff>
      <xdr:row>76</xdr:row>
      <xdr:rowOff>59159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29877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50288</xdr:rowOff>
    </xdr:from>
    <xdr:ext cx="59901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56795" y="13080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110534</xdr:rowOff>
    </xdr:from>
    <xdr:to>
      <xdr:col>116</xdr:col>
      <xdr:colOff>114300</xdr:colOff>
      <xdr:row>75</xdr:row>
      <xdr:rowOff>40684</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279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133411</xdr:rowOff>
    </xdr:from>
    <xdr:ext cx="599010"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649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151157</xdr:rowOff>
    </xdr:from>
    <xdr:to>
      <xdr:col>112</xdr:col>
      <xdr:colOff>38100</xdr:colOff>
      <xdr:row>75</xdr:row>
      <xdr:rowOff>81307</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283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97834</xdr:rowOff>
    </xdr:from>
    <xdr:ext cx="59901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23795" y="12613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74425</xdr:rowOff>
    </xdr:from>
    <xdr:to>
      <xdr:col>107</xdr:col>
      <xdr:colOff>101600</xdr:colOff>
      <xdr:row>75</xdr:row>
      <xdr:rowOff>4575</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276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21102</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34795" y="12536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120881</xdr:rowOff>
    </xdr:from>
    <xdr:to>
      <xdr:col>102</xdr:col>
      <xdr:colOff>165100</xdr:colOff>
      <xdr:row>75</xdr:row>
      <xdr:rowOff>51031</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280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67558</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45795" y="1258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169143</xdr:rowOff>
    </xdr:from>
    <xdr:to>
      <xdr:col>98</xdr:col>
      <xdr:colOff>38100</xdr:colOff>
      <xdr:row>75</xdr:row>
      <xdr:rowOff>99293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285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115820</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56795" y="12631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維持補修費の高さが目立つが、老朽施設の修繕等が増加していることが要因と考えられる。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普通建設事業費の高さについては、住宅建設や消雪整備、防災行政無線改修など大規模な工事が続いていることが要因である。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積立金の高さについては、毎年度多額の繰越金が計上されること要因であり、財政運営として適正かどうか検討が必要である。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人件費、物件費など全般に類似団体と比較して高く、事務事業の抜本的見直し・経費節減が不可欠である。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福島県三島町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1,595
1,586
90.81
3,042,936
2,814,316
191,914
1,262,155
3,543,737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53877</xdr:rowOff>
    </xdr:from>
    <xdr:to>
      <xdr:col>24</xdr:col>
      <xdr:colOff>62865</xdr:colOff>
      <xdr:row>38</xdr:row>
      <xdr:rowOff>142018</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368827"/>
          <a:ext cx="1270" cy="128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145845</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660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142018</xdr:rowOff>
    </xdr:from>
    <xdr:to>
      <xdr:col>24</xdr:col>
      <xdr:colOff>152400</xdr:colOff>
      <xdr:row>38</xdr:row>
      <xdr:rowOff>142018</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657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554</xdr:rowOff>
    </xdr:from>
    <xdr:ext cx="534377"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514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86,756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53877</xdr:rowOff>
    </xdr:from>
    <xdr:to>
      <xdr:col>24</xdr:col>
      <xdr:colOff>152400</xdr:colOff>
      <xdr:row>31</xdr:row>
      <xdr:rowOff>53877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368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63495</xdr:rowOff>
    </xdr:from>
    <xdr:to>
      <xdr:col>24</xdr:col>
      <xdr:colOff>63500</xdr:colOff>
      <xdr:row>37</xdr:row>
      <xdr:rowOff>80166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3797300" y="6407145"/>
          <a:ext cx="838200" cy="16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92048</xdr:rowOff>
    </xdr:from>
    <xdr:ext cx="534377"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435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113621</xdr:rowOff>
    </xdr:from>
    <xdr:to>
      <xdr:col>24</xdr:col>
      <xdr:colOff>114300</xdr:colOff>
      <xdr:row>38</xdr:row>
      <xdr:rowOff>43771</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5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80166</xdr:rowOff>
    </xdr:from>
    <xdr:to>
      <xdr:col>19</xdr:col>
      <xdr:colOff>177800</xdr:colOff>
      <xdr:row>37</xdr:row>
      <xdr:rowOff>89588</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908300" y="6423816"/>
          <a:ext cx="889000" cy="9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118242</xdr:rowOff>
    </xdr:from>
    <xdr:to>
      <xdr:col>20</xdr:col>
      <xdr:colOff>38100</xdr:colOff>
      <xdr:row>38</xdr:row>
      <xdr:rowOff>48392</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6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39519</xdr:rowOff>
    </xdr:from>
    <xdr:ext cx="534377"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30111" y="655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89588</xdr:rowOff>
    </xdr:from>
    <xdr:to>
      <xdr:col>15</xdr:col>
      <xdr:colOff>50800</xdr:colOff>
      <xdr:row>37</xdr:row>
      <xdr:rowOff>112709</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019300" y="6433238"/>
          <a:ext cx="889000" cy="23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125215</xdr:rowOff>
    </xdr:from>
    <xdr:to>
      <xdr:col>15</xdr:col>
      <xdr:colOff>101600</xdr:colOff>
      <xdr:row>38</xdr:row>
      <xdr:rowOff>55365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46492</xdr:rowOff>
    </xdr:from>
    <xdr:ext cx="534377"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41111" y="656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84575</xdr:rowOff>
    </xdr:from>
    <xdr:to>
      <xdr:col>10</xdr:col>
      <xdr:colOff>114300</xdr:colOff>
      <xdr:row>37</xdr:row>
      <xdr:rowOff>112709</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1130300" y="6428225"/>
          <a:ext cx="889000" cy="28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129297</xdr:rowOff>
    </xdr:from>
    <xdr:to>
      <xdr:col>10</xdr:col>
      <xdr:colOff>165100</xdr:colOff>
      <xdr:row>38</xdr:row>
      <xdr:rowOff>59447</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50574</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52111" y="65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127746</xdr:rowOff>
    </xdr:from>
    <xdr:to>
      <xdr:col>6</xdr:col>
      <xdr:colOff>38100</xdr:colOff>
      <xdr:row>38</xdr:row>
      <xdr:rowOff>57896</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49023</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63111" y="656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12695</xdr:rowOff>
    </xdr:from>
    <xdr:to>
      <xdr:col>24</xdr:col>
      <xdr:colOff>114300</xdr:colOff>
      <xdr:row>37</xdr:row>
      <xdr:rowOff>114295</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35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35572</xdr:rowOff>
    </xdr:from>
    <xdr:ext cx="534377"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20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29366</xdr:rowOff>
    </xdr:from>
    <xdr:to>
      <xdr:col>20</xdr:col>
      <xdr:colOff>38100</xdr:colOff>
      <xdr:row>37</xdr:row>
      <xdr:rowOff>130966</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373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147493</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30111" y="6148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38788</xdr:rowOff>
    </xdr:from>
    <xdr:to>
      <xdr:col>15</xdr:col>
      <xdr:colOff>101600</xdr:colOff>
      <xdr:row>37</xdr:row>
      <xdr:rowOff>140388</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38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156915</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41111" y="615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61909</xdr:rowOff>
    </xdr:from>
    <xdr:to>
      <xdr:col>10</xdr:col>
      <xdr:colOff>165100</xdr:colOff>
      <xdr:row>37</xdr:row>
      <xdr:rowOff>163509</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40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8586</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52111" y="6180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33775</xdr:rowOff>
    </xdr:from>
    <xdr:to>
      <xdr:col>6</xdr:col>
      <xdr:colOff>38100</xdr:colOff>
      <xdr:row>37</xdr:row>
      <xdr:rowOff>135375</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37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151902</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63111" y="615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86121</xdr:rowOff>
    </xdr:from>
    <xdr:to>
      <xdr:col>24</xdr:col>
      <xdr:colOff>62865</xdr:colOff>
      <xdr:row>58</xdr:row>
      <xdr:rowOff>104815</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58621"/>
          <a:ext cx="1270" cy="1390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108642</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52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104815</xdr:rowOff>
    </xdr:from>
    <xdr:to>
      <xdr:col>24</xdr:col>
      <xdr:colOff>152400</xdr:colOff>
      <xdr:row>58</xdr:row>
      <xdr:rowOff>104815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48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32798</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338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1,182,188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86121</xdr:rowOff>
    </xdr:from>
    <xdr:to>
      <xdr:col>24</xdr:col>
      <xdr:colOff>152400</xdr:colOff>
      <xdr:row>50</xdr:row>
      <xdr:rowOff>86121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58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29939</xdr:rowOff>
    </xdr:from>
    <xdr:to>
      <xdr:col>24</xdr:col>
      <xdr:colOff>63500</xdr:colOff>
      <xdr:row>55</xdr:row>
      <xdr:rowOff>86158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459689"/>
          <a:ext cx="838200" cy="56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6006</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78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27579</xdr:rowOff>
    </xdr:from>
    <xdr:to>
      <xdr:col>24</xdr:col>
      <xdr:colOff>114300</xdr:colOff>
      <xdr:row>57</xdr:row>
      <xdr:rowOff>129179</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00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86158</xdr:rowOff>
    </xdr:from>
    <xdr:to>
      <xdr:col>19</xdr:col>
      <xdr:colOff>177800</xdr:colOff>
      <xdr:row>55</xdr:row>
      <xdr:rowOff>113743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515908"/>
          <a:ext cx="889000" cy="2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137440</xdr:rowOff>
    </xdr:from>
    <xdr:to>
      <xdr:col>20</xdr:col>
      <xdr:colOff>38100</xdr:colOff>
      <xdr:row>57</xdr:row>
      <xdr:rowOff>67590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73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58717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831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113743</xdr:rowOff>
    </xdr:from>
    <xdr:to>
      <xdr:col>15</xdr:col>
      <xdr:colOff>50800</xdr:colOff>
      <xdr:row>55</xdr:row>
      <xdr:rowOff>119017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543493"/>
          <a:ext cx="889000" cy="5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135290</xdr:rowOff>
    </xdr:from>
    <xdr:to>
      <xdr:col>15</xdr:col>
      <xdr:colOff>101600</xdr:colOff>
      <xdr:row>57</xdr:row>
      <xdr:rowOff>65440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73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56567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829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119017</xdr:rowOff>
    </xdr:from>
    <xdr:to>
      <xdr:col>10</xdr:col>
      <xdr:colOff>114300</xdr:colOff>
      <xdr:row>56</xdr:row>
      <xdr:rowOff>19327</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548767"/>
          <a:ext cx="889000" cy="7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36900</xdr:rowOff>
    </xdr:from>
    <xdr:to>
      <xdr:col>10</xdr:col>
      <xdr:colOff>165100</xdr:colOff>
      <xdr:row>57</xdr:row>
      <xdr:rowOff>138500</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0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129627</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902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47158</xdr:rowOff>
    </xdr:from>
    <xdr:to>
      <xdr:col>6</xdr:col>
      <xdr:colOff>38100</xdr:colOff>
      <xdr:row>57</xdr:row>
      <xdr:rowOff>148758</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19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139885</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912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150589</xdr:rowOff>
    </xdr:from>
    <xdr:to>
      <xdr:col>24</xdr:col>
      <xdr:colOff>114300</xdr:colOff>
      <xdr:row>55</xdr:row>
      <xdr:rowOff>80739</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40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2016</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260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35358</xdr:rowOff>
    </xdr:from>
    <xdr:to>
      <xdr:col>20</xdr:col>
      <xdr:colOff>38100</xdr:colOff>
      <xdr:row>55</xdr:row>
      <xdr:rowOff>136958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46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153485</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240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62943</xdr:rowOff>
    </xdr:from>
    <xdr:to>
      <xdr:col>15</xdr:col>
      <xdr:colOff>101600</xdr:colOff>
      <xdr:row>55</xdr:row>
      <xdr:rowOff>164543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49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9620</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267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68217</xdr:rowOff>
    </xdr:from>
    <xdr:to>
      <xdr:col>10</xdr:col>
      <xdr:colOff>165100</xdr:colOff>
      <xdr:row>55</xdr:row>
      <xdr:rowOff>169817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49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14894</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273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139977</xdr:rowOff>
    </xdr:from>
    <xdr:to>
      <xdr:col>6</xdr:col>
      <xdr:colOff>38100</xdr:colOff>
      <xdr:row>56</xdr:row>
      <xdr:rowOff>70127</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56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86654</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344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26667</xdr:rowOff>
    </xdr:from>
    <xdr:to>
      <xdr:col>24</xdr:col>
      <xdr:colOff>62865</xdr:colOff>
      <xdr:row>78</xdr:row>
      <xdr:rowOff>69233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99617"/>
          <a:ext cx="1270" cy="1242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73060</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446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69233</xdr:rowOff>
    </xdr:from>
    <xdr:to>
      <xdr:col>24</xdr:col>
      <xdr:colOff>152400</xdr:colOff>
      <xdr:row>78</xdr:row>
      <xdr:rowOff>69233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442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144794</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974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321,056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26667</xdr:rowOff>
    </xdr:from>
    <xdr:to>
      <xdr:col>24</xdr:col>
      <xdr:colOff>152400</xdr:colOff>
      <xdr:row>71</xdr:row>
      <xdr:rowOff>26667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99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159340</xdr:rowOff>
    </xdr:from>
    <xdr:to>
      <xdr:col>24</xdr:col>
      <xdr:colOff>63500</xdr:colOff>
      <xdr:row>76</xdr:row>
      <xdr:rowOff>109956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675190"/>
          <a:ext cx="838200" cy="46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26943</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8856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48516</xdr:rowOff>
    </xdr:from>
    <xdr:to>
      <xdr:col>24</xdr:col>
      <xdr:colOff>114300</xdr:colOff>
      <xdr:row>75</xdr:row>
      <xdr:rowOff>150116</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9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109956</xdr:rowOff>
    </xdr:from>
    <xdr:to>
      <xdr:col>19</xdr:col>
      <xdr:colOff>177800</xdr:colOff>
      <xdr:row>77</xdr:row>
      <xdr:rowOff>12233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3140156"/>
          <a:ext cx="889000" cy="73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164364</xdr:rowOff>
    </xdr:from>
    <xdr:to>
      <xdr:col>20</xdr:col>
      <xdr:colOff>38100</xdr:colOff>
      <xdr:row>76</xdr:row>
      <xdr:rowOff>94514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302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111041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798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45510</xdr:rowOff>
    </xdr:from>
    <xdr:to>
      <xdr:col>15</xdr:col>
      <xdr:colOff>50800</xdr:colOff>
      <xdr:row>77</xdr:row>
      <xdr:rowOff>12233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3075710"/>
          <a:ext cx="889000" cy="13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106339</xdr:rowOff>
    </xdr:from>
    <xdr:to>
      <xdr:col>15</xdr:col>
      <xdr:colOff>101600</xdr:colOff>
      <xdr:row>76</xdr:row>
      <xdr:rowOff>36489</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965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53016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740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45510</xdr:rowOff>
    </xdr:from>
    <xdr:to>
      <xdr:col>10</xdr:col>
      <xdr:colOff>114300</xdr:colOff>
      <xdr:row>77</xdr:row>
      <xdr:rowOff>45189</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075710"/>
          <a:ext cx="889000" cy="17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139943</xdr:rowOff>
    </xdr:from>
    <xdr:to>
      <xdr:col>10</xdr:col>
      <xdr:colOff>165100</xdr:colOff>
      <xdr:row>76</xdr:row>
      <xdr:rowOff>70093</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99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86620</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773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16120</xdr:rowOff>
    </xdr:from>
    <xdr:to>
      <xdr:col>6</xdr:col>
      <xdr:colOff>38100</xdr:colOff>
      <xdr:row>76</xdr:row>
      <xdr:rowOff>117720</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04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134247</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2821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108540</xdr:rowOff>
    </xdr:from>
    <xdr:to>
      <xdr:col>24</xdr:col>
      <xdr:colOff>114300</xdr:colOff>
      <xdr:row>74</xdr:row>
      <xdr:rowOff>38690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62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131417</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475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59156</xdr:rowOff>
    </xdr:from>
    <xdr:to>
      <xdr:col>20</xdr:col>
      <xdr:colOff>38100</xdr:colOff>
      <xdr:row>76</xdr:row>
      <xdr:rowOff>160756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308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151883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318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132883</xdr:rowOff>
    </xdr:from>
    <xdr:to>
      <xdr:col>15</xdr:col>
      <xdr:colOff>101600</xdr:colOff>
      <xdr:row>77</xdr:row>
      <xdr:rowOff>63033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16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54160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255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166160</xdr:rowOff>
    </xdr:from>
    <xdr:to>
      <xdr:col>10</xdr:col>
      <xdr:colOff>165100</xdr:colOff>
      <xdr:row>76</xdr:row>
      <xdr:rowOff>96310</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02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87437</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117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165839</xdr:rowOff>
    </xdr:from>
    <xdr:to>
      <xdr:col>6</xdr:col>
      <xdr:colOff>38100</xdr:colOff>
      <xdr:row>77</xdr:row>
      <xdr:rowOff>95989</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19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87116</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288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37667</xdr:rowOff>
    </xdr:from>
    <xdr:to>
      <xdr:col>24</xdr:col>
      <xdr:colOff>62865</xdr:colOff>
      <xdr:row>99</xdr:row>
      <xdr:rowOff>2305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639617"/>
          <a:ext cx="1270" cy="1336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6132</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79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2305</xdr:rowOff>
    </xdr:from>
    <xdr:to>
      <xdr:col>24</xdr:col>
      <xdr:colOff>152400</xdr:colOff>
      <xdr:row>99</xdr:row>
      <xdr:rowOff>2305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75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155794</xdr:rowOff>
    </xdr:from>
    <xdr:ext cx="690189"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4148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1,085,340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37667</xdr:rowOff>
    </xdr:from>
    <xdr:to>
      <xdr:col>24</xdr:col>
      <xdr:colOff>152400</xdr:colOff>
      <xdr:row>91</xdr:row>
      <xdr:rowOff>37667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639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101025</xdr:rowOff>
    </xdr:from>
    <xdr:to>
      <xdr:col>24</xdr:col>
      <xdr:colOff>63500</xdr:colOff>
      <xdr:row>98</xdr:row>
      <xdr:rowOff>113557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903125"/>
          <a:ext cx="838200" cy="12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70311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7009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47434</xdr:rowOff>
    </xdr:from>
    <xdr:to>
      <xdr:col>24</xdr:col>
      <xdr:colOff>114300</xdr:colOff>
      <xdr:row>98</xdr:row>
      <xdr:rowOff>149034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849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94960</xdr:rowOff>
    </xdr:from>
    <xdr:to>
      <xdr:col>19</xdr:col>
      <xdr:colOff>177800</xdr:colOff>
      <xdr:row>98</xdr:row>
      <xdr:rowOff>113557</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897060"/>
          <a:ext cx="889000" cy="18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58227</xdr:rowOff>
    </xdr:from>
    <xdr:to>
      <xdr:col>20</xdr:col>
      <xdr:colOff>38100</xdr:colOff>
      <xdr:row>98</xdr:row>
      <xdr:rowOff>159827</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86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4904</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63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94960</xdr:rowOff>
    </xdr:from>
    <xdr:to>
      <xdr:col>15</xdr:col>
      <xdr:colOff>50800</xdr:colOff>
      <xdr:row>98</xdr:row>
      <xdr:rowOff>111399</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897060"/>
          <a:ext cx="889000" cy="1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58606</xdr:rowOff>
    </xdr:from>
    <xdr:to>
      <xdr:col>15</xdr:col>
      <xdr:colOff>101600</xdr:colOff>
      <xdr:row>98</xdr:row>
      <xdr:rowOff>160206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86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151333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95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111399</xdr:rowOff>
    </xdr:from>
    <xdr:to>
      <xdr:col>10</xdr:col>
      <xdr:colOff>114300</xdr:colOff>
      <xdr:row>98</xdr:row>
      <xdr:rowOff>123709</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913499"/>
          <a:ext cx="889000" cy="12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55919</xdr:rowOff>
    </xdr:from>
    <xdr:to>
      <xdr:col>10</xdr:col>
      <xdr:colOff>165100</xdr:colOff>
      <xdr:row>98</xdr:row>
      <xdr:rowOff>157519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5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2596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63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58680</xdr:rowOff>
    </xdr:from>
    <xdr:to>
      <xdr:col>6</xdr:col>
      <xdr:colOff>38100</xdr:colOff>
      <xdr:row>98</xdr:row>
      <xdr:rowOff>160280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86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5357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63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50225</xdr:rowOff>
    </xdr:from>
    <xdr:to>
      <xdr:col>24</xdr:col>
      <xdr:colOff>114300</xdr:colOff>
      <xdr:row>98</xdr:row>
      <xdr:rowOff>151825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85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25862</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827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62757</xdr:rowOff>
    </xdr:from>
    <xdr:to>
      <xdr:col>20</xdr:col>
      <xdr:colOff>38100</xdr:colOff>
      <xdr:row>98</xdr:row>
      <xdr:rowOff>164357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86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155484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95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44160</xdr:rowOff>
    </xdr:from>
    <xdr:to>
      <xdr:col>15</xdr:col>
      <xdr:colOff>101600</xdr:colOff>
      <xdr:row>98</xdr:row>
      <xdr:rowOff>145760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84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162287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62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60599</xdr:rowOff>
    </xdr:from>
    <xdr:to>
      <xdr:col>10</xdr:col>
      <xdr:colOff>165100</xdr:colOff>
      <xdr:row>98</xdr:row>
      <xdr:rowOff>162199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86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153326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95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72909</xdr:rowOff>
    </xdr:from>
    <xdr:to>
      <xdr:col>6</xdr:col>
      <xdr:colOff>38100</xdr:colOff>
      <xdr:row>99</xdr:row>
      <xdr:rowOff>3059</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7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165636</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96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114808</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429758"/>
          <a:ext cx="1270" cy="1301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61485</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114808</xdr:rowOff>
    </xdr:from>
    <xdr:to>
      <xdr:col>55</xdr:col>
      <xdr:colOff>88900</xdr:colOff>
      <xdr:row>31</xdr:row>
      <xdr:rowOff>114808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4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33147</xdr:rowOff>
    </xdr:from>
    <xdr:to>
      <xdr:col>55</xdr:col>
      <xdr:colOff>0</xdr:colOff>
      <xdr:row>35</xdr:row>
      <xdr:rowOff>86614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033897"/>
          <a:ext cx="838200" cy="5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10304</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525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31877</xdr:rowOff>
    </xdr:from>
    <xdr:to>
      <xdr:col>55</xdr:col>
      <xdr:colOff>50800</xdr:colOff>
      <xdr:row>38</xdr:row>
      <xdr:rowOff>133477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4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33147</xdr:rowOff>
    </xdr:from>
    <xdr:to>
      <xdr:col>50</xdr:col>
      <xdr:colOff>114300</xdr:colOff>
      <xdr:row>35</xdr:row>
      <xdr:rowOff>142875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033897"/>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32893</xdr:rowOff>
    </xdr:from>
    <xdr:to>
      <xdr:col>50</xdr:col>
      <xdr:colOff>165100</xdr:colOff>
      <xdr:row>38</xdr:row>
      <xdr:rowOff>134493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125620</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640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131318</xdr:rowOff>
    </xdr:from>
    <xdr:to>
      <xdr:col>45</xdr:col>
      <xdr:colOff>177800</xdr:colOff>
      <xdr:row>35</xdr:row>
      <xdr:rowOff>142875</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132068"/>
          <a:ext cx="889000" cy="1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3556</xdr:rowOff>
    </xdr:from>
    <xdr:to>
      <xdr:col>46</xdr:col>
      <xdr:colOff>38100</xdr:colOff>
      <xdr:row>38</xdr:row>
      <xdr:rowOff>105156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51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96283</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61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58166</xdr:rowOff>
    </xdr:from>
    <xdr:to>
      <xdr:col>41</xdr:col>
      <xdr:colOff>50800</xdr:colOff>
      <xdr:row>35</xdr:row>
      <xdr:rowOff>131318</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5887466"/>
          <a:ext cx="889000" cy="244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140843</xdr:rowOff>
    </xdr:from>
    <xdr:to>
      <xdr:col>41</xdr:col>
      <xdr:colOff>101600</xdr:colOff>
      <xdr:row>38</xdr:row>
      <xdr:rowOff>70993</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48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62120</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577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3937</xdr:rowOff>
    </xdr:from>
    <xdr:to>
      <xdr:col>36</xdr:col>
      <xdr:colOff>165100</xdr:colOff>
      <xdr:row>37</xdr:row>
      <xdr:rowOff>105537</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34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96664</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44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35814</xdr:rowOff>
    </xdr:from>
    <xdr:to>
      <xdr:col>55</xdr:col>
      <xdr:colOff>50800</xdr:colOff>
      <xdr:row>35</xdr:row>
      <xdr:rowOff>137414</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03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58691</xdr:rowOff>
    </xdr:from>
    <xdr:ext cx="469744"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5887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153797</xdr:rowOff>
    </xdr:from>
    <xdr:to>
      <xdr:col>50</xdr:col>
      <xdr:colOff>165100</xdr:colOff>
      <xdr:row>35</xdr:row>
      <xdr:rowOff>83947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598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100474</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04428" y="5758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92075</xdr:rowOff>
    </xdr:from>
    <xdr:to>
      <xdr:col>46</xdr:col>
      <xdr:colOff>38100</xdr:colOff>
      <xdr:row>36</xdr:row>
      <xdr:rowOff>22225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09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38752</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5428" y="5868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80518</xdr:rowOff>
    </xdr:from>
    <xdr:to>
      <xdr:col>41</xdr:col>
      <xdr:colOff>101600</xdr:colOff>
      <xdr:row>36</xdr:row>
      <xdr:rowOff>10668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08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27195</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5856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7366</xdr:rowOff>
    </xdr:from>
    <xdr:to>
      <xdr:col>36</xdr:col>
      <xdr:colOff>165100</xdr:colOff>
      <xdr:row>34</xdr:row>
      <xdr:rowOff>108966</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583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125493</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561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41373</xdr:rowOff>
    </xdr:from>
    <xdr:to>
      <xdr:col>54</xdr:col>
      <xdr:colOff>189865</xdr:colOff>
      <xdr:row>58</xdr:row>
      <xdr:rowOff>19100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85323"/>
          <a:ext cx="1270" cy="1177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22927</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996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19100</xdr:rowOff>
    </xdr:from>
    <xdr:to>
      <xdr:col>55</xdr:col>
      <xdr:colOff>88900</xdr:colOff>
      <xdr:row>58</xdr:row>
      <xdr:rowOff>19100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996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159500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60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2,072,050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41373</xdr:rowOff>
    </xdr:from>
    <xdr:to>
      <xdr:col>55</xdr:col>
      <xdr:colOff>88900</xdr:colOff>
      <xdr:row>51</xdr:row>
      <xdr:rowOff>41373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85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139298</xdr:rowOff>
    </xdr:from>
    <xdr:to>
      <xdr:col>55</xdr:col>
      <xdr:colOff>0</xdr:colOff>
      <xdr:row>57</xdr:row>
      <xdr:rowOff>158859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911948"/>
          <a:ext cx="838200" cy="1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100782</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019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77905</xdr:rowOff>
    </xdr:from>
    <xdr:to>
      <xdr:col>55</xdr:col>
      <xdr:colOff>50800</xdr:colOff>
      <xdr:row>58</xdr:row>
      <xdr:rowOff>8055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5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138827</xdr:rowOff>
    </xdr:from>
    <xdr:to>
      <xdr:col>50</xdr:col>
      <xdr:colOff>114300</xdr:colOff>
      <xdr:row>57</xdr:row>
      <xdr:rowOff>158859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911477"/>
          <a:ext cx="889000" cy="20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84951</xdr:rowOff>
    </xdr:from>
    <xdr:to>
      <xdr:col>50</xdr:col>
      <xdr:colOff>165100</xdr:colOff>
      <xdr:row>58</xdr:row>
      <xdr:rowOff>15101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5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31628</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32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130273</xdr:rowOff>
    </xdr:from>
    <xdr:to>
      <xdr:col>45</xdr:col>
      <xdr:colOff>177800</xdr:colOff>
      <xdr:row>57</xdr:row>
      <xdr:rowOff>138827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902923"/>
          <a:ext cx="889000" cy="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83524</xdr:rowOff>
    </xdr:from>
    <xdr:to>
      <xdr:col>46</xdr:col>
      <xdr:colOff>38100</xdr:colOff>
      <xdr:row>58</xdr:row>
      <xdr:rowOff>13674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5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30201</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631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130273</xdr:rowOff>
    </xdr:from>
    <xdr:to>
      <xdr:col>41</xdr:col>
      <xdr:colOff>50800</xdr:colOff>
      <xdr:row>57</xdr:row>
      <xdr:rowOff>161625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902923"/>
          <a:ext cx="889000" cy="31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87439</xdr:rowOff>
    </xdr:from>
    <xdr:to>
      <xdr:col>41</xdr:col>
      <xdr:colOff>101600</xdr:colOff>
      <xdr:row>58</xdr:row>
      <xdr:rowOff>17589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6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8716</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95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88126</xdr:rowOff>
    </xdr:from>
    <xdr:to>
      <xdr:col>36</xdr:col>
      <xdr:colOff>165100</xdr:colOff>
      <xdr:row>58</xdr:row>
      <xdr:rowOff>18276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6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34803</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63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88498</xdr:rowOff>
    </xdr:from>
    <xdr:to>
      <xdr:col>55</xdr:col>
      <xdr:colOff>50800</xdr:colOff>
      <xdr:row>58</xdr:row>
      <xdr:rowOff>18648</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86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56332</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828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108059</xdr:rowOff>
    </xdr:from>
    <xdr:to>
      <xdr:col>50</xdr:col>
      <xdr:colOff>165100</xdr:colOff>
      <xdr:row>58</xdr:row>
      <xdr:rowOff>38209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88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29336</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97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88027</xdr:rowOff>
    </xdr:from>
    <xdr:to>
      <xdr:col>46</xdr:col>
      <xdr:colOff>38100</xdr:colOff>
      <xdr:row>58</xdr:row>
      <xdr:rowOff>18177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860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9304</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953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79473</xdr:rowOff>
    </xdr:from>
    <xdr:to>
      <xdr:col>41</xdr:col>
      <xdr:colOff>101600</xdr:colOff>
      <xdr:row>58</xdr:row>
      <xdr:rowOff>9623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85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26150</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627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110825</xdr:rowOff>
    </xdr:from>
    <xdr:to>
      <xdr:col>36</xdr:col>
      <xdr:colOff>165100</xdr:colOff>
      <xdr:row>58</xdr:row>
      <xdr:rowOff>40975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88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32102</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97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166940</xdr:rowOff>
    </xdr:from>
    <xdr:to>
      <xdr:col>54</xdr:col>
      <xdr:colOff>189865</xdr:colOff>
      <xdr:row>78</xdr:row>
      <xdr:rowOff>134652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339890"/>
          <a:ext cx="1270" cy="1167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138479</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11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134652</xdr:rowOff>
    </xdr:from>
    <xdr:to>
      <xdr:col>55</xdr:col>
      <xdr:colOff>88900</xdr:colOff>
      <xdr:row>78</xdr:row>
      <xdr:rowOff>134652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0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113617</xdr:rowOff>
    </xdr:from>
    <xdr:ext cx="599010"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2115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513,084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166940</xdr:rowOff>
    </xdr:from>
    <xdr:to>
      <xdr:col>55</xdr:col>
      <xdr:colOff>88900</xdr:colOff>
      <xdr:row>71</xdr:row>
      <xdr:rowOff>166940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339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106775</xdr:rowOff>
    </xdr:from>
    <xdr:to>
      <xdr:col>55</xdr:col>
      <xdr:colOff>0</xdr:colOff>
      <xdr:row>77</xdr:row>
      <xdr:rowOff>146044</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9639300" y="13308425"/>
          <a:ext cx="838200" cy="39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135013</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3366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156586</xdr:rowOff>
    </xdr:from>
    <xdr:to>
      <xdr:col>55</xdr:col>
      <xdr:colOff>50800</xdr:colOff>
      <xdr:row>78</xdr:row>
      <xdr:rowOff>86736</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5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134104</xdr:rowOff>
    </xdr:from>
    <xdr:to>
      <xdr:col>50</xdr:col>
      <xdr:colOff>114300</xdr:colOff>
      <xdr:row>77</xdr:row>
      <xdr:rowOff>146044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750300" y="12992854"/>
          <a:ext cx="889000" cy="354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148960</xdr:rowOff>
    </xdr:from>
    <xdr:to>
      <xdr:col>50</xdr:col>
      <xdr:colOff>165100</xdr:colOff>
      <xdr:row>78</xdr:row>
      <xdr:rowOff>79110</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5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70237</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44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134104</xdr:rowOff>
    </xdr:from>
    <xdr:to>
      <xdr:col>45</xdr:col>
      <xdr:colOff>177800</xdr:colOff>
      <xdr:row>77</xdr:row>
      <xdr:rowOff>159108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2992854"/>
          <a:ext cx="889000" cy="367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126589</xdr:rowOff>
    </xdr:from>
    <xdr:to>
      <xdr:col>46</xdr:col>
      <xdr:colOff>38100</xdr:colOff>
      <xdr:row>78</xdr:row>
      <xdr:rowOff>56739</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2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47866</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420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159108</xdr:rowOff>
    </xdr:from>
    <xdr:to>
      <xdr:col>41</xdr:col>
      <xdr:colOff>50800</xdr:colOff>
      <xdr:row>77</xdr:row>
      <xdr:rowOff>161621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360758"/>
          <a:ext cx="889000" cy="2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162226</xdr:rowOff>
    </xdr:from>
    <xdr:to>
      <xdr:col>41</xdr:col>
      <xdr:colOff>101600</xdr:colOff>
      <xdr:row>78</xdr:row>
      <xdr:rowOff>92376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36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83503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45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165033</xdr:rowOff>
    </xdr:from>
    <xdr:to>
      <xdr:col>36</xdr:col>
      <xdr:colOff>165100</xdr:colOff>
      <xdr:row>78</xdr:row>
      <xdr:rowOff>95183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6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86310</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45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55975</xdr:rowOff>
    </xdr:from>
    <xdr:to>
      <xdr:col>55</xdr:col>
      <xdr:colOff>50800</xdr:colOff>
      <xdr:row>77</xdr:row>
      <xdr:rowOff>157575</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25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78852</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109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95244</xdr:rowOff>
    </xdr:from>
    <xdr:to>
      <xdr:col>50</xdr:col>
      <xdr:colOff>165100</xdr:colOff>
      <xdr:row>78</xdr:row>
      <xdr:rowOff>25394</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29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41921</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3072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83304</xdr:rowOff>
    </xdr:from>
    <xdr:to>
      <xdr:col>46</xdr:col>
      <xdr:colOff>38100</xdr:colOff>
      <xdr:row>76</xdr:row>
      <xdr:rowOff>13453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294205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74</xdr:row>
      <xdr:rowOff>29981</xdr:rowOff>
    </xdr:from>
    <xdr:ext cx="59901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50795" y="12717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108308</xdr:rowOff>
    </xdr:from>
    <xdr:to>
      <xdr:col>41</xdr:col>
      <xdr:colOff>101600</xdr:colOff>
      <xdr:row>78</xdr:row>
      <xdr:rowOff>38458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309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54985</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308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110821</xdr:rowOff>
    </xdr:from>
    <xdr:to>
      <xdr:col>36</xdr:col>
      <xdr:colOff>165100</xdr:colOff>
      <xdr:row>78</xdr:row>
      <xdr:rowOff>40971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31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57498</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308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80707</xdr:rowOff>
    </xdr:from>
    <xdr:to>
      <xdr:col>54</xdr:col>
      <xdr:colOff>189865</xdr:colOff>
      <xdr:row>98</xdr:row>
      <xdr:rowOff>65199</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82657"/>
          <a:ext cx="1270" cy="1184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69026</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7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65199</xdr:rowOff>
    </xdr:from>
    <xdr:to>
      <xdr:col>55</xdr:col>
      <xdr:colOff>88900</xdr:colOff>
      <xdr:row>98</xdr:row>
      <xdr:rowOff>65199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67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27384</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57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350,484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80707</xdr:rowOff>
    </xdr:from>
    <xdr:to>
      <xdr:col>55</xdr:col>
      <xdr:colOff>88900</xdr:colOff>
      <xdr:row>91</xdr:row>
      <xdr:rowOff>80707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82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142523</xdr:rowOff>
    </xdr:from>
    <xdr:to>
      <xdr:col>55</xdr:col>
      <xdr:colOff>0</xdr:colOff>
      <xdr:row>93</xdr:row>
      <xdr:rowOff>170390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6087373"/>
          <a:ext cx="838200" cy="27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25988</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4851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47561</xdr:rowOff>
    </xdr:from>
    <xdr:to>
      <xdr:col>55</xdr:col>
      <xdr:colOff>50800</xdr:colOff>
      <xdr:row>96</xdr:row>
      <xdr:rowOff>149161</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50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142523</xdr:rowOff>
    </xdr:from>
    <xdr:to>
      <xdr:col>50</xdr:col>
      <xdr:colOff>114300</xdr:colOff>
      <xdr:row>94</xdr:row>
      <xdr:rowOff>50691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087373"/>
          <a:ext cx="889000" cy="79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24343</xdr:rowOff>
    </xdr:from>
    <xdr:to>
      <xdr:col>50</xdr:col>
      <xdr:colOff>165100</xdr:colOff>
      <xdr:row>96</xdr:row>
      <xdr:rowOff>125943</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48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117070</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576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30669</xdr:rowOff>
    </xdr:from>
    <xdr:to>
      <xdr:col>45</xdr:col>
      <xdr:colOff>177800</xdr:colOff>
      <xdr:row>94</xdr:row>
      <xdr:rowOff>50691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5975519"/>
          <a:ext cx="889000" cy="191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106311</xdr:rowOff>
    </xdr:from>
    <xdr:to>
      <xdr:col>46</xdr:col>
      <xdr:colOff>38100</xdr:colOff>
      <xdr:row>96</xdr:row>
      <xdr:rowOff>36461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39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27588</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486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30669</xdr:rowOff>
    </xdr:from>
    <xdr:to>
      <xdr:col>41</xdr:col>
      <xdr:colOff>50800</xdr:colOff>
      <xdr:row>93</xdr:row>
      <xdr:rowOff>138233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5975519"/>
          <a:ext cx="889000" cy="10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9705</xdr:rowOff>
    </xdr:from>
    <xdr:to>
      <xdr:col>41</xdr:col>
      <xdr:colOff>101600</xdr:colOff>
      <xdr:row>96</xdr:row>
      <xdr:rowOff>111305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46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102432</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561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145836</xdr:rowOff>
    </xdr:from>
    <xdr:to>
      <xdr:col>36</xdr:col>
      <xdr:colOff>165100</xdr:colOff>
      <xdr:row>96</xdr:row>
      <xdr:rowOff>75986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43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67113</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526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119590</xdr:rowOff>
    </xdr:from>
    <xdr:to>
      <xdr:col>55</xdr:col>
      <xdr:colOff>50800</xdr:colOff>
      <xdr:row>94</xdr:row>
      <xdr:rowOff>49740</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06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142467</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5915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91723</xdr:rowOff>
    </xdr:from>
    <xdr:to>
      <xdr:col>50</xdr:col>
      <xdr:colOff>165100</xdr:colOff>
      <xdr:row>94</xdr:row>
      <xdr:rowOff>21873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03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38400</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5811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171341</xdr:rowOff>
    </xdr:from>
    <xdr:to>
      <xdr:col>46</xdr:col>
      <xdr:colOff>38100</xdr:colOff>
      <xdr:row>94</xdr:row>
      <xdr:rowOff>101491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11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118018</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795" y="15891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151319</xdr:rowOff>
    </xdr:from>
    <xdr:to>
      <xdr:col>41</xdr:col>
      <xdr:colOff>101600</xdr:colOff>
      <xdr:row>93</xdr:row>
      <xdr:rowOff>81469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592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91</xdr:row>
      <xdr:rowOff>97996</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5" y="1569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87433</xdr:rowOff>
    </xdr:from>
    <xdr:to>
      <xdr:col>36</xdr:col>
      <xdr:colOff>165100</xdr:colOff>
      <xdr:row>94</xdr:row>
      <xdr:rowOff>17583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03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34110</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795" y="15807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68445</xdr:rowOff>
    </xdr:from>
    <xdr:to>
      <xdr:col>85</xdr:col>
      <xdr:colOff>126364</xdr:colOff>
      <xdr:row>38</xdr:row>
      <xdr:rowOff>102955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211945"/>
          <a:ext cx="1269" cy="1406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106782</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21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102955</xdr:rowOff>
    </xdr:from>
    <xdr:to>
      <xdr:col>86</xdr:col>
      <xdr:colOff>25400</xdr:colOff>
      <xdr:row>38</xdr:row>
      <xdr:rowOff>102955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18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15122</xdr:rowOff>
    </xdr:from>
    <xdr:ext cx="599010"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4987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315,585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68445</xdr:rowOff>
    </xdr:from>
    <xdr:to>
      <xdr:col>86</xdr:col>
      <xdr:colOff>25400</xdr:colOff>
      <xdr:row>30</xdr:row>
      <xdr:rowOff>68445</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211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88329</xdr:rowOff>
    </xdr:from>
    <xdr:to>
      <xdr:col>85</xdr:col>
      <xdr:colOff>127000</xdr:colOff>
      <xdr:row>37</xdr:row>
      <xdr:rowOff>46550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5917629"/>
          <a:ext cx="838200" cy="472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92647</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264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114220</xdr:rowOff>
    </xdr:from>
    <xdr:to>
      <xdr:col>85</xdr:col>
      <xdr:colOff>177800</xdr:colOff>
      <xdr:row>37</xdr:row>
      <xdr:rowOff>44370</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28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46550</xdr:rowOff>
    </xdr:from>
    <xdr:to>
      <xdr:col>81</xdr:col>
      <xdr:colOff>50800</xdr:colOff>
      <xdr:row>37</xdr:row>
      <xdr:rowOff>81252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592300" y="6390200"/>
          <a:ext cx="889000" cy="3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10056</xdr:rowOff>
    </xdr:from>
    <xdr:to>
      <xdr:col>81</xdr:col>
      <xdr:colOff>101600</xdr:colOff>
      <xdr:row>37</xdr:row>
      <xdr:rowOff>111656</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353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102783</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446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81252</xdr:rowOff>
    </xdr:from>
    <xdr:to>
      <xdr:col>76</xdr:col>
      <xdr:colOff>114300</xdr:colOff>
      <xdr:row>37</xdr:row>
      <xdr:rowOff>92947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3703300" y="6424902"/>
          <a:ext cx="889000" cy="11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61025</xdr:rowOff>
    </xdr:from>
    <xdr:to>
      <xdr:col>76</xdr:col>
      <xdr:colOff>165100</xdr:colOff>
      <xdr:row>37</xdr:row>
      <xdr:rowOff>162624</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40467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153751</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49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74147</xdr:rowOff>
    </xdr:from>
    <xdr:to>
      <xdr:col>71</xdr:col>
      <xdr:colOff>177800</xdr:colOff>
      <xdr:row>37</xdr:row>
      <xdr:rowOff>92947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814300" y="6417797"/>
          <a:ext cx="889000" cy="18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37397</xdr:rowOff>
    </xdr:from>
    <xdr:to>
      <xdr:col>72</xdr:col>
      <xdr:colOff>38100</xdr:colOff>
      <xdr:row>37</xdr:row>
      <xdr:rowOff>138997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38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155524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15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147659</xdr:rowOff>
    </xdr:from>
    <xdr:to>
      <xdr:col>67</xdr:col>
      <xdr:colOff>101600</xdr:colOff>
      <xdr:row>37</xdr:row>
      <xdr:rowOff>77809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31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94336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09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37529</xdr:rowOff>
    </xdr:from>
    <xdr:to>
      <xdr:col>85</xdr:col>
      <xdr:colOff>177800</xdr:colOff>
      <xdr:row>34</xdr:row>
      <xdr:rowOff>139129</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586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60406</xdr:rowOff>
    </xdr:from>
    <xdr:ext cx="599010"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5718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167200</xdr:rowOff>
    </xdr:from>
    <xdr:to>
      <xdr:col>81</xdr:col>
      <xdr:colOff>101600</xdr:colOff>
      <xdr:row>37</xdr:row>
      <xdr:rowOff>97350</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3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113877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11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30452</xdr:rowOff>
    </xdr:from>
    <xdr:to>
      <xdr:col>76</xdr:col>
      <xdr:colOff>165100</xdr:colOff>
      <xdr:row>37</xdr:row>
      <xdr:rowOff>132052</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37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148579</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149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42147</xdr:rowOff>
    </xdr:from>
    <xdr:to>
      <xdr:col>72</xdr:col>
      <xdr:colOff>38100</xdr:colOff>
      <xdr:row>37</xdr:row>
      <xdr:rowOff>143747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385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134874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478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23347</xdr:rowOff>
    </xdr:from>
    <xdr:to>
      <xdr:col>67</xdr:col>
      <xdr:colOff>101600</xdr:colOff>
      <xdr:row>37</xdr:row>
      <xdr:rowOff>124947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36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116074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45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122753</xdr:rowOff>
    </xdr:from>
    <xdr:to>
      <xdr:col>85</xdr:col>
      <xdr:colOff>126364</xdr:colOff>
      <xdr:row>58</xdr:row>
      <xdr:rowOff>12815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523803"/>
          <a:ext cx="1269" cy="1433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16642</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9960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12815</xdr:rowOff>
    </xdr:from>
    <xdr:to>
      <xdr:col>86</xdr:col>
      <xdr:colOff>25400</xdr:colOff>
      <xdr:row>58</xdr:row>
      <xdr:rowOff>12815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995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69430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299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429,448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122753</xdr:rowOff>
    </xdr:from>
    <xdr:to>
      <xdr:col>86</xdr:col>
      <xdr:colOff>25400</xdr:colOff>
      <xdr:row>49</xdr:row>
      <xdr:rowOff>122753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523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133471</xdr:rowOff>
    </xdr:from>
    <xdr:to>
      <xdr:col>85</xdr:col>
      <xdr:colOff>127000</xdr:colOff>
      <xdr:row>57</xdr:row>
      <xdr:rowOff>104553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9734671"/>
          <a:ext cx="838200" cy="142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65117</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6663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86690</xdr:rowOff>
    </xdr:from>
    <xdr:to>
      <xdr:col>85</xdr:col>
      <xdr:colOff>177800</xdr:colOff>
      <xdr:row>57</xdr:row>
      <xdr:rowOff>16840</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68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59633</xdr:rowOff>
    </xdr:from>
    <xdr:to>
      <xdr:col>81</xdr:col>
      <xdr:colOff>50800</xdr:colOff>
      <xdr:row>57</xdr:row>
      <xdr:rowOff>104553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4592300" y="9660833"/>
          <a:ext cx="889000" cy="216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89083</xdr:rowOff>
    </xdr:from>
    <xdr:to>
      <xdr:col>81</xdr:col>
      <xdr:colOff>101600</xdr:colOff>
      <xdr:row>57</xdr:row>
      <xdr:rowOff>19233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69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35760</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9465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59633</xdr:rowOff>
    </xdr:from>
    <xdr:to>
      <xdr:col>76</xdr:col>
      <xdr:colOff>114300</xdr:colOff>
      <xdr:row>57</xdr:row>
      <xdr:rowOff>123344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703300" y="9660833"/>
          <a:ext cx="889000" cy="23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40833</xdr:rowOff>
    </xdr:from>
    <xdr:to>
      <xdr:col>76</xdr:col>
      <xdr:colOff>165100</xdr:colOff>
      <xdr:row>56</xdr:row>
      <xdr:rowOff>142433</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64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133560</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9734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123344</xdr:rowOff>
    </xdr:from>
    <xdr:to>
      <xdr:col>71</xdr:col>
      <xdr:colOff>177800</xdr:colOff>
      <xdr:row>57</xdr:row>
      <xdr:rowOff>142386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895994"/>
          <a:ext cx="889000" cy="19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101043</xdr:rowOff>
    </xdr:from>
    <xdr:to>
      <xdr:col>72</xdr:col>
      <xdr:colOff>38100</xdr:colOff>
      <xdr:row>57</xdr:row>
      <xdr:rowOff>31193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70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47720</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9477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140621</xdr:rowOff>
    </xdr:from>
    <xdr:to>
      <xdr:col>67</xdr:col>
      <xdr:colOff>101600</xdr:colOff>
      <xdr:row>57</xdr:row>
      <xdr:rowOff>70771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74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87298</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951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82671</xdr:rowOff>
    </xdr:from>
    <xdr:to>
      <xdr:col>85</xdr:col>
      <xdr:colOff>177800</xdr:colOff>
      <xdr:row>57</xdr:row>
      <xdr:rowOff>12821</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68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105548</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535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53753</xdr:rowOff>
    </xdr:from>
    <xdr:to>
      <xdr:col>81</xdr:col>
      <xdr:colOff>101600</xdr:colOff>
      <xdr:row>57</xdr:row>
      <xdr:rowOff>155353</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82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146480</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91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8833</xdr:rowOff>
    </xdr:from>
    <xdr:to>
      <xdr:col>76</xdr:col>
      <xdr:colOff>165100</xdr:colOff>
      <xdr:row>56</xdr:row>
      <xdr:rowOff>110433</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61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126960</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292795" y="9385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72544</xdr:rowOff>
    </xdr:from>
    <xdr:to>
      <xdr:col>72</xdr:col>
      <xdr:colOff>38100</xdr:colOff>
      <xdr:row>58</xdr:row>
      <xdr:rowOff>2694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84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165271</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93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91586</xdr:rowOff>
    </xdr:from>
    <xdr:to>
      <xdr:col>67</xdr:col>
      <xdr:colOff>101600</xdr:colOff>
      <xdr:row>58</xdr:row>
      <xdr:rowOff>21736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86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12863</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956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158146</xdr:rowOff>
    </xdr:from>
    <xdr:to>
      <xdr:col>85</xdr:col>
      <xdr:colOff>126364</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1988196"/>
          <a:ext cx="1269" cy="1600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72308</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6168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104823</xdr:rowOff>
    </xdr:from>
    <xdr:ext cx="599010"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1763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840,317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158146</xdr:rowOff>
    </xdr:from>
    <xdr:to>
      <xdr:col>86</xdr:col>
      <xdr:colOff>25400</xdr:colOff>
      <xdr:row>69</xdr:row>
      <xdr:rowOff>158146</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198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10796</xdr:rowOff>
    </xdr:from>
    <xdr:to>
      <xdr:col>85</xdr:col>
      <xdr:colOff>127000</xdr:colOff>
      <xdr:row>79</xdr:row>
      <xdr:rowOff>38813</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5481300" y="13555346"/>
          <a:ext cx="838200" cy="2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161208</xdr:rowOff>
    </xdr:from>
    <xdr:ext cx="534377"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362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138331</xdr:rowOff>
    </xdr:from>
    <xdr:to>
      <xdr:col>85</xdr:col>
      <xdr:colOff>177800</xdr:colOff>
      <xdr:row>79</xdr:row>
      <xdr:rowOff>68481</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51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10796</xdr:rowOff>
    </xdr:from>
    <xdr:to>
      <xdr:col>81</xdr:col>
      <xdr:colOff>50800</xdr:colOff>
      <xdr:row>79</xdr:row>
      <xdr:rowOff>40588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4592300" y="13555346"/>
          <a:ext cx="889000" cy="29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141585</xdr:rowOff>
    </xdr:from>
    <xdr:to>
      <xdr:col>81</xdr:col>
      <xdr:colOff>101600</xdr:colOff>
      <xdr:row>79</xdr:row>
      <xdr:rowOff>71735</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51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62862</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14111" y="1360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147062</xdr:rowOff>
    </xdr:from>
    <xdr:to>
      <xdr:col>76</xdr:col>
      <xdr:colOff>114300</xdr:colOff>
      <xdr:row>79</xdr:row>
      <xdr:rowOff>40588</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3703300" y="13520162"/>
          <a:ext cx="889000" cy="6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144042</xdr:rowOff>
    </xdr:from>
    <xdr:to>
      <xdr:col>76</xdr:col>
      <xdr:colOff>165100</xdr:colOff>
      <xdr:row>79</xdr:row>
      <xdr:rowOff>74192</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51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90719</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25111" y="1329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147062</xdr:rowOff>
    </xdr:from>
    <xdr:to>
      <xdr:col>71</xdr:col>
      <xdr:colOff>177800</xdr:colOff>
      <xdr:row>79</xdr:row>
      <xdr:rowOff>6851</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2814300" y="13520162"/>
          <a:ext cx="889000" cy="3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148416</xdr:rowOff>
    </xdr:from>
    <xdr:to>
      <xdr:col>72</xdr:col>
      <xdr:colOff>38100</xdr:colOff>
      <xdr:row>79</xdr:row>
      <xdr:rowOff>78566</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52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69693</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68428" y="13614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142061</xdr:rowOff>
    </xdr:from>
    <xdr:to>
      <xdr:col>67</xdr:col>
      <xdr:colOff>101600</xdr:colOff>
      <xdr:row>79</xdr:row>
      <xdr:rowOff>72211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51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63338</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47111" y="1360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159463</xdr:rowOff>
    </xdr:from>
    <xdr:to>
      <xdr:col>85</xdr:col>
      <xdr:colOff>177800</xdr:colOff>
      <xdr:row>79</xdr:row>
      <xdr:rowOff>89613</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53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116758</xdr:rowOff>
    </xdr:from>
    <xdr:ext cx="469744"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48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131446</xdr:rowOff>
    </xdr:from>
    <xdr:to>
      <xdr:col>81</xdr:col>
      <xdr:colOff>101600</xdr:colOff>
      <xdr:row>79</xdr:row>
      <xdr:rowOff>61596</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50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78123</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14111" y="1327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161238</xdr:rowOff>
    </xdr:from>
    <xdr:to>
      <xdr:col>76</xdr:col>
      <xdr:colOff>165100</xdr:colOff>
      <xdr:row>79</xdr:row>
      <xdr:rowOff>91388</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53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82515</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627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96262</xdr:rowOff>
    </xdr:from>
    <xdr:to>
      <xdr:col>72</xdr:col>
      <xdr:colOff>38100</xdr:colOff>
      <xdr:row>79</xdr:row>
      <xdr:rowOff>26412</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46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42939</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24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127501</xdr:rowOff>
    </xdr:from>
    <xdr:to>
      <xdr:col>67</xdr:col>
      <xdr:colOff>101600</xdr:colOff>
      <xdr:row>79</xdr:row>
      <xdr:rowOff>57651</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500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74178</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47111" y="1327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80963</xdr:rowOff>
    </xdr:from>
    <xdr:to>
      <xdr:col>85</xdr:col>
      <xdr:colOff>126364</xdr:colOff>
      <xdr:row>99</xdr:row>
      <xdr:rowOff>96713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511463"/>
          <a:ext cx="1269" cy="1558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100540</xdr:rowOff>
    </xdr:from>
    <xdr:ext cx="378565"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7074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96713</xdr:rowOff>
    </xdr:from>
    <xdr:to>
      <xdr:col>86</xdr:col>
      <xdr:colOff>25400</xdr:colOff>
      <xdr:row>99</xdr:row>
      <xdr:rowOff>96713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707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27640</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286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477,986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80963</xdr:rowOff>
    </xdr:from>
    <xdr:to>
      <xdr:col>86</xdr:col>
      <xdr:colOff>25400</xdr:colOff>
      <xdr:row>90</xdr:row>
      <xdr:rowOff>80963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511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145503</xdr:rowOff>
    </xdr:from>
    <xdr:to>
      <xdr:col>85</xdr:col>
      <xdr:colOff>127000</xdr:colOff>
      <xdr:row>97</xdr:row>
      <xdr:rowOff>61140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5481300" y="16604703"/>
          <a:ext cx="8382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165854</xdr:rowOff>
    </xdr:from>
    <xdr:ext cx="599010"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6250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15977</xdr:rowOff>
    </xdr:from>
    <xdr:to>
      <xdr:col>85</xdr:col>
      <xdr:colOff>177800</xdr:colOff>
      <xdr:row>97</xdr:row>
      <xdr:rowOff>117577</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64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61140</xdr:rowOff>
    </xdr:from>
    <xdr:to>
      <xdr:col>81</xdr:col>
      <xdr:colOff>50800</xdr:colOff>
      <xdr:row>97</xdr:row>
      <xdr:rowOff>107834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691790"/>
          <a:ext cx="889000" cy="46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42935</xdr:rowOff>
    </xdr:from>
    <xdr:to>
      <xdr:col>81</xdr:col>
      <xdr:colOff>101600</xdr:colOff>
      <xdr:row>97</xdr:row>
      <xdr:rowOff>144535</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67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135662</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181795" y="16766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107834</xdr:rowOff>
    </xdr:from>
    <xdr:to>
      <xdr:col>76</xdr:col>
      <xdr:colOff>114300</xdr:colOff>
      <xdr:row>97</xdr:row>
      <xdr:rowOff>110192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738484"/>
          <a:ext cx="889000" cy="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44914</xdr:rowOff>
    </xdr:from>
    <xdr:to>
      <xdr:col>76</xdr:col>
      <xdr:colOff>165100</xdr:colOff>
      <xdr:row>97</xdr:row>
      <xdr:rowOff>146514</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67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163041</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292795" y="16450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79218</xdr:rowOff>
    </xdr:from>
    <xdr:to>
      <xdr:col>71</xdr:col>
      <xdr:colOff>177800</xdr:colOff>
      <xdr:row>97</xdr:row>
      <xdr:rowOff>110192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814300" y="16709868"/>
          <a:ext cx="889000" cy="30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42968</xdr:rowOff>
    </xdr:from>
    <xdr:to>
      <xdr:col>72</xdr:col>
      <xdr:colOff>38100</xdr:colOff>
      <xdr:row>97</xdr:row>
      <xdr:rowOff>144568</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673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161095</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03795" y="1644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24746</xdr:rowOff>
    </xdr:from>
    <xdr:to>
      <xdr:col>67</xdr:col>
      <xdr:colOff>101600</xdr:colOff>
      <xdr:row>97</xdr:row>
      <xdr:rowOff>126346</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65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142873</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14795" y="16430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94703</xdr:rowOff>
    </xdr:from>
    <xdr:to>
      <xdr:col>85</xdr:col>
      <xdr:colOff>177800</xdr:colOff>
      <xdr:row>97</xdr:row>
      <xdr:rowOff>24853</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55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117580</xdr:rowOff>
    </xdr:from>
    <xdr:ext cx="599010"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405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10340</xdr:rowOff>
    </xdr:from>
    <xdr:to>
      <xdr:col>81</xdr:col>
      <xdr:colOff>101600</xdr:colOff>
      <xdr:row>97</xdr:row>
      <xdr:rowOff>111940</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64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128467</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181795" y="16416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57034</xdr:rowOff>
    </xdr:from>
    <xdr:to>
      <xdr:col>76</xdr:col>
      <xdr:colOff>165100</xdr:colOff>
      <xdr:row>97</xdr:row>
      <xdr:rowOff>158634</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68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149761</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292795" y="16780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59392</xdr:rowOff>
    </xdr:from>
    <xdr:to>
      <xdr:col>72</xdr:col>
      <xdr:colOff>38100</xdr:colOff>
      <xdr:row>97</xdr:row>
      <xdr:rowOff>160992</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690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152119</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03795" y="16782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28418</xdr:rowOff>
    </xdr:from>
    <xdr:to>
      <xdr:col>67</xdr:col>
      <xdr:colOff>101600</xdr:colOff>
      <xdr:row>97</xdr:row>
      <xdr:rowOff>130018</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65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121145</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14795" y="16751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24028</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167528"/>
          <a:ext cx="1269" cy="1487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22877</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70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142155</xdr:rowOff>
    </xdr:from>
    <xdr:ext cx="469744"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4942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24028</xdr:rowOff>
    </xdr:from>
    <xdr:to>
      <xdr:col>116</xdr:col>
      <xdr:colOff>152400</xdr:colOff>
      <xdr:row>30</xdr:row>
      <xdr:rowOff>24028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16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249299"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455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17576</xdr:rowOff>
    </xdr:from>
    <xdr:to>
      <xdr:col>112</xdr:col>
      <xdr:colOff>38100</xdr:colOff>
      <xdr:row>38</xdr:row>
      <xdr:rowOff>119176</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53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135704</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3079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154737</xdr:rowOff>
    </xdr:from>
    <xdr:to>
      <xdr:col>107</xdr:col>
      <xdr:colOff>101600</xdr:colOff>
      <xdr:row>37</xdr:row>
      <xdr:rowOff>84887</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32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101414</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102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47295</xdr:rowOff>
    </xdr:from>
    <xdr:to>
      <xdr:col>102</xdr:col>
      <xdr:colOff>165100</xdr:colOff>
      <xdr:row>38</xdr:row>
      <xdr:rowOff>148895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5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165422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3376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54839</xdr:rowOff>
    </xdr:from>
    <xdr:to>
      <xdr:col>98</xdr:col>
      <xdr:colOff>38100</xdr:colOff>
      <xdr:row>38</xdr:row>
      <xdr:rowOff>156439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56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1516</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345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67327</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土木費が高止まりしている要因は、近年継続してきた住宅建設や消雪整備などの建設事業である。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総務費の高さについては、施設の更新整備のほか、防災告知端末、テレビ放送事業、生活工芸振興などの独自事業による事業費の大きさが要因と考えられる。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民生費においては、温泉源泉掘削により一時的に事業費が増加した。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福島県三島町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元年度決算においては、財政調整基金</a:t>
          </a:r>
          <a:r>
            <a:rPr kumimoji="1" lang="en-US" altLang="ja-JP" sz="1400">
              <a:latin typeface="ＭＳ ゴシック" pitchFamily="49" charset="-128"/>
              <a:ea typeface="ＭＳ ゴシック" pitchFamily="49" charset="-128"/>
            </a:rPr>
            <a:t>200,000</a:t>
          </a:r>
          <a:r>
            <a:rPr kumimoji="1" lang="ja-JP" altLang="en-US" sz="1400">
              <a:latin typeface="ＭＳ ゴシック" pitchFamily="49" charset="-128"/>
              <a:ea typeface="ＭＳ ゴシック" pitchFamily="49" charset="-128"/>
            </a:rPr>
            <a:t>千円を取り崩して財源補てんした影響により、実質単年度収支は△</a:t>
          </a:r>
          <a:r>
            <a:rPr kumimoji="1" lang="en-US" altLang="ja-JP" sz="1400">
              <a:latin typeface="ＭＳ ゴシック" pitchFamily="49" charset="-128"/>
              <a:ea typeface="ＭＳ ゴシック" pitchFamily="49" charset="-128"/>
            </a:rPr>
            <a:t>122,483</a:t>
          </a:r>
          <a:r>
            <a:rPr kumimoji="1" lang="ja-JP" altLang="en-US" sz="1400">
              <a:latin typeface="ＭＳ ゴシック" pitchFamily="49" charset="-128"/>
              <a:ea typeface="ＭＳ ゴシック" pitchFamily="49" charset="-128"/>
            </a:rPr>
            <a:t>千円となった。財調残高は</a:t>
          </a:r>
          <a:r>
            <a:rPr kumimoji="1" lang="en-US" altLang="ja-JP" sz="1400">
              <a:latin typeface="ＭＳ ゴシック" pitchFamily="49" charset="-128"/>
              <a:ea typeface="ＭＳ ゴシック" pitchFamily="49" charset="-128"/>
            </a:rPr>
            <a:t>783,663</a:t>
          </a:r>
          <a:r>
            <a:rPr kumimoji="1" lang="ja-JP" altLang="en-US" sz="1400">
              <a:latin typeface="ＭＳ ゴシック" pitchFamily="49" charset="-128"/>
              <a:ea typeface="ＭＳ ゴシック" pitchFamily="49" charset="-128"/>
            </a:rPr>
            <a:t>千円となり、財政規模から見ると比較的多いが、次年度以降も取り崩しによる財政運営が見込まれる。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福島県三島町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各会計において赤字は発生しておらず、連結実質赤字比率についても赤字とはなっていない。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b-mai\Desktop\031020&#12304;&#12294;&#20999;&#12305;&#36001;&#25919;&#29366;&#27841;&#36039;&#26009;&#38598;&#65288;1&#22238;&#30446;&#12392;2&#22238;&#30446;&#12434;&#32113;&#21512;&#65289;\&#12304;&#36001;&#25919;&#29366;&#27841;&#36039;&#26009;&#38598;&#12305;_074446_&#19977;&#23798;&#30010;_2019(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row>
        <row r="55">
          <cell r="AN55" t="str">
            <v>類似団体内平均値</v>
          </cell>
        </row>
        <row r="72">
          <cell r="BP72" t="str">
            <v>H27</v>
          </cell>
          <cell r="BX72" t="str">
            <v>H28</v>
          </cell>
          <cell r="CF72" t="str">
            <v>H29</v>
          </cell>
          <cell r="CN72" t="str">
            <v>H30</v>
          </cell>
          <cell r="CV72" t="str">
            <v>R01</v>
          </cell>
        </row>
        <row r="73">
          <cell r="AN73" t="str">
            <v>当該団体値</v>
          </cell>
        </row>
        <row r="75">
          <cell r="BP75">
            <v>4.2</v>
          </cell>
          <cell r="BX75">
            <v>3.1</v>
          </cell>
          <cell r="CF75">
            <v>2.8</v>
          </cell>
          <cell r="CN75">
            <v>3.5</v>
          </cell>
          <cell r="CV75">
            <v>4.0999999999999996</v>
          </cell>
        </row>
        <row r="77">
          <cell r="AN77" t="str">
            <v>類似団体内平均値</v>
          </cell>
          <cell r="BP77">
            <v>0</v>
          </cell>
          <cell r="BX77">
            <v>0</v>
          </cell>
          <cell r="CF77">
            <v>0</v>
          </cell>
          <cell r="CN77">
            <v>0</v>
          </cell>
          <cell r="CV77">
            <v>0</v>
          </cell>
        </row>
        <row r="79">
          <cell r="BP79">
            <v>7.2</v>
          </cell>
          <cell r="BX79">
            <v>6</v>
          </cell>
          <cell r="CF79">
            <v>5.6</v>
          </cell>
          <cell r="CN79">
            <v>5.3</v>
          </cell>
          <cell r="CV79">
            <v>5.8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BY36" sqref="BY36:CM36"/>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1" t="s">
        <v>82</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75" thickBot="1" x14ac:dyDescent="0.2">
      <c r="A2" s="186"/>
      <c r="B2" s="189" t="s">
        <v>83</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2" t="s">
        <v>84</v>
      </c>
      <c r="C3" s="403"/>
      <c r="D3" s="403"/>
      <c r="E3" s="404"/>
      <c r="F3" s="404"/>
      <c r="G3" s="404"/>
      <c r="H3" s="404"/>
      <c r="I3" s="404"/>
      <c r="J3" s="404"/>
      <c r="K3" s="404"/>
      <c r="L3" s="404" t="s">
        <v>85</v>
      </c>
      <c r="M3" s="404"/>
      <c r="N3" s="404"/>
      <c r="O3" s="404"/>
      <c r="P3" s="404"/>
      <c r="Q3" s="404"/>
      <c r="R3" s="411"/>
      <c r="S3" s="411"/>
      <c r="T3" s="411"/>
      <c r="U3" s="411"/>
      <c r="V3" s="412"/>
      <c r="W3" s="386" t="s">
        <v>86</v>
      </c>
      <c r="X3" s="387"/>
      <c r="Y3" s="387"/>
      <c r="Z3" s="387"/>
      <c r="AA3" s="387"/>
      <c r="AB3" s="403"/>
      <c r="AC3" s="411" t="s">
        <v>87</v>
      </c>
      <c r="AD3" s="387"/>
      <c r="AE3" s="387"/>
      <c r="AF3" s="387"/>
      <c r="AG3" s="387"/>
      <c r="AH3" s="387"/>
      <c r="AI3" s="387"/>
      <c r="AJ3" s="387"/>
      <c r="AK3" s="387"/>
      <c r="AL3" s="388"/>
      <c r="AM3" s="386" t="s">
        <v>88</v>
      </c>
      <c r="AN3" s="387"/>
      <c r="AO3" s="387"/>
      <c r="AP3" s="387"/>
      <c r="AQ3" s="387"/>
      <c r="AR3" s="387"/>
      <c r="AS3" s="387"/>
      <c r="AT3" s="387"/>
      <c r="AU3" s="387"/>
      <c r="AV3" s="387"/>
      <c r="AW3" s="387"/>
      <c r="AX3" s="388"/>
      <c r="AY3" s="423" t="s">
        <v>1</v>
      </c>
      <c r="AZ3" s="424"/>
      <c r="BA3" s="424"/>
      <c r="BB3" s="424"/>
      <c r="BC3" s="424"/>
      <c r="BD3" s="424"/>
      <c r="BE3" s="424"/>
      <c r="BF3" s="424"/>
      <c r="BG3" s="424"/>
      <c r="BH3" s="424"/>
      <c r="BI3" s="424"/>
      <c r="BJ3" s="424"/>
      <c r="BK3" s="424"/>
      <c r="BL3" s="424"/>
      <c r="BM3" s="425"/>
      <c r="BN3" s="386" t="s">
        <v>89</v>
      </c>
      <c r="BO3" s="387"/>
      <c r="BP3" s="387"/>
      <c r="BQ3" s="387"/>
      <c r="BR3" s="387"/>
      <c r="BS3" s="387"/>
      <c r="BT3" s="387"/>
      <c r="BU3" s="388"/>
      <c r="BV3" s="386" t="s">
        <v>90</v>
      </c>
      <c r="BW3" s="387"/>
      <c r="BX3" s="387"/>
      <c r="BY3" s="387"/>
      <c r="BZ3" s="387"/>
      <c r="CA3" s="387"/>
      <c r="CB3" s="387"/>
      <c r="CC3" s="388"/>
      <c r="CD3" s="423" t="s">
        <v>1</v>
      </c>
      <c r="CE3" s="424"/>
      <c r="CF3" s="424"/>
      <c r="CG3" s="424"/>
      <c r="CH3" s="424"/>
      <c r="CI3" s="424"/>
      <c r="CJ3" s="424"/>
      <c r="CK3" s="424"/>
      <c r="CL3" s="424"/>
      <c r="CM3" s="424"/>
      <c r="CN3" s="424"/>
      <c r="CO3" s="424"/>
      <c r="CP3" s="424"/>
      <c r="CQ3" s="424"/>
      <c r="CR3" s="424"/>
      <c r="CS3" s="425"/>
      <c r="CT3" s="386" t="s">
        <v>91</v>
      </c>
      <c r="CU3" s="387"/>
      <c r="CV3" s="387"/>
      <c r="CW3" s="387"/>
      <c r="CX3" s="387"/>
      <c r="CY3" s="387"/>
      <c r="CZ3" s="387"/>
      <c r="DA3" s="388"/>
      <c r="DB3" s="386" t="s">
        <v>92</v>
      </c>
      <c r="DC3" s="387"/>
      <c r="DD3" s="387"/>
      <c r="DE3" s="387"/>
      <c r="DF3" s="387"/>
      <c r="DG3" s="387"/>
      <c r="DH3" s="387"/>
      <c r="DI3" s="388"/>
      <c r="DJ3" s="186"/>
      <c r="DK3" s="186"/>
      <c r="DL3" s="186"/>
      <c r="DM3" s="186"/>
      <c r="DN3" s="186"/>
      <c r="DO3" s="186"/>
    </row>
    <row r="4" spans="1:119" ht="18.75" customHeight="1" x14ac:dyDescent="0.15">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93</v>
      </c>
      <c r="AZ4" s="390"/>
      <c r="BA4" s="390"/>
      <c r="BB4" s="390"/>
      <c r="BC4" s="390"/>
      <c r="BD4" s="390"/>
      <c r="BE4" s="390"/>
      <c r="BF4" s="390"/>
      <c r="BG4" s="390"/>
      <c r="BH4" s="390"/>
      <c r="BI4" s="390"/>
      <c r="BJ4" s="390"/>
      <c r="BK4" s="390"/>
      <c r="BL4" s="390"/>
      <c r="BM4" s="391"/>
      <c r="BN4" s="392">
        <v>3042936</v>
      </c>
      <c r="BO4" s="393"/>
      <c r="BP4" s="393"/>
      <c r="BQ4" s="393"/>
      <c r="BR4" s="393"/>
      <c r="BS4" s="393"/>
      <c r="BT4" s="393"/>
      <c r="BU4" s="394"/>
      <c r="BV4" s="392">
        <v>2577035</v>
      </c>
      <c r="BW4" s="393"/>
      <c r="BX4" s="393"/>
      <c r="BY4" s="393"/>
      <c r="BZ4" s="393"/>
      <c r="CA4" s="393"/>
      <c r="CB4" s="393"/>
      <c r="CC4" s="394"/>
      <c r="CD4" s="395" t="s">
        <v>94</v>
      </c>
      <c r="CE4" s="396"/>
      <c r="CF4" s="396"/>
      <c r="CG4" s="396"/>
      <c r="CH4" s="396"/>
      <c r="CI4" s="396"/>
      <c r="CJ4" s="396"/>
      <c r="CK4" s="396"/>
      <c r="CL4" s="396"/>
      <c r="CM4" s="396"/>
      <c r="CN4" s="396"/>
      <c r="CO4" s="396"/>
      <c r="CP4" s="396"/>
      <c r="CQ4" s="396"/>
      <c r="CR4" s="396"/>
      <c r="CS4" s="397"/>
      <c r="CT4" s="398">
        <v>15.2</v>
      </c>
      <c r="CU4" s="399"/>
      <c r="CV4" s="399"/>
      <c r="CW4" s="399"/>
      <c r="CX4" s="399"/>
      <c r="CY4" s="399"/>
      <c r="CZ4" s="399"/>
      <c r="DA4" s="400"/>
      <c r="DB4" s="398">
        <v>16.100000000000001</v>
      </c>
      <c r="DC4" s="399"/>
      <c r="DD4" s="399"/>
      <c r="DE4" s="399"/>
      <c r="DF4" s="399"/>
      <c r="DG4" s="399"/>
      <c r="DH4" s="399"/>
      <c r="DI4" s="400"/>
      <c r="DJ4" s="186"/>
      <c r="DK4" s="186"/>
      <c r="DL4" s="186"/>
      <c r="DM4" s="186"/>
      <c r="DN4" s="186"/>
      <c r="DO4" s="186"/>
    </row>
    <row r="5" spans="1:119" ht="18.75" customHeight="1" x14ac:dyDescent="0.15">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2" t="s">
        <v>95</v>
      </c>
      <c r="AN5" s="453"/>
      <c r="AO5" s="453"/>
      <c r="AP5" s="453"/>
      <c r="AQ5" s="453"/>
      <c r="AR5" s="453"/>
      <c r="AS5" s="453"/>
      <c r="AT5" s="454"/>
      <c r="AU5" s="455" t="s">
        <v>96</v>
      </c>
      <c r="AV5" s="456"/>
      <c r="AW5" s="456"/>
      <c r="AX5" s="456"/>
      <c r="AY5" s="457" t="s">
        <v>97</v>
      </c>
      <c r="AZ5" s="458"/>
      <c r="BA5" s="458"/>
      <c r="BB5" s="458"/>
      <c r="BC5" s="458"/>
      <c r="BD5" s="458"/>
      <c r="BE5" s="458"/>
      <c r="BF5" s="458"/>
      <c r="BG5" s="458"/>
      <c r="BH5" s="458"/>
      <c r="BI5" s="458"/>
      <c r="BJ5" s="458"/>
      <c r="BK5" s="458"/>
      <c r="BL5" s="458"/>
      <c r="BM5" s="459"/>
      <c r="BN5" s="460">
        <v>2814316</v>
      </c>
      <c r="BO5" s="461"/>
      <c r="BP5" s="461"/>
      <c r="BQ5" s="461"/>
      <c r="BR5" s="461"/>
      <c r="BS5" s="461"/>
      <c r="BT5" s="461"/>
      <c r="BU5" s="462"/>
      <c r="BV5" s="460">
        <v>2362965</v>
      </c>
      <c r="BW5" s="461"/>
      <c r="BX5" s="461"/>
      <c r="BY5" s="461"/>
      <c r="BZ5" s="461"/>
      <c r="CA5" s="461"/>
      <c r="CB5" s="461"/>
      <c r="CC5" s="462"/>
      <c r="CD5" s="463" t="s">
        <v>98</v>
      </c>
      <c r="CE5" s="464"/>
      <c r="CF5" s="464"/>
      <c r="CG5" s="464"/>
      <c r="CH5" s="464"/>
      <c r="CI5" s="464"/>
      <c r="CJ5" s="464"/>
      <c r="CK5" s="464"/>
      <c r="CL5" s="464"/>
      <c r="CM5" s="464"/>
      <c r="CN5" s="464"/>
      <c r="CO5" s="464"/>
      <c r="CP5" s="464"/>
      <c r="CQ5" s="464"/>
      <c r="CR5" s="464"/>
      <c r="CS5" s="465"/>
      <c r="CT5" s="426">
        <v>89.5</v>
      </c>
      <c r="CU5" s="427"/>
      <c r="CV5" s="427"/>
      <c r="CW5" s="427"/>
      <c r="CX5" s="427"/>
      <c r="CY5" s="427"/>
      <c r="CZ5" s="427"/>
      <c r="DA5" s="428"/>
      <c r="DB5" s="426">
        <v>93</v>
      </c>
      <c r="DC5" s="427"/>
      <c r="DD5" s="427"/>
      <c r="DE5" s="427"/>
      <c r="DF5" s="427"/>
      <c r="DG5" s="427"/>
      <c r="DH5" s="427"/>
      <c r="DI5" s="428"/>
      <c r="DJ5" s="186"/>
      <c r="DK5" s="186"/>
      <c r="DL5" s="186"/>
      <c r="DM5" s="186"/>
      <c r="DN5" s="186"/>
      <c r="DO5" s="186"/>
    </row>
    <row r="6" spans="1:119" ht="18.75" customHeight="1" x14ac:dyDescent="0.15">
      <c r="A6" s="187"/>
      <c r="B6" s="429" t="s">
        <v>99</v>
      </c>
      <c r="C6" s="430"/>
      <c r="D6" s="430"/>
      <c r="E6" s="431"/>
      <c r="F6" s="431"/>
      <c r="G6" s="431"/>
      <c r="H6" s="431"/>
      <c r="I6" s="431"/>
      <c r="J6" s="431"/>
      <c r="K6" s="431"/>
      <c r="L6" s="431" t="s">
        <v>100</v>
      </c>
      <c r="M6" s="431"/>
      <c r="N6" s="431"/>
      <c r="O6" s="431"/>
      <c r="P6" s="431"/>
      <c r="Q6" s="431"/>
      <c r="R6" s="435"/>
      <c r="S6" s="435"/>
      <c r="T6" s="435"/>
      <c r="U6" s="435"/>
      <c r="V6" s="436"/>
      <c r="W6" s="439" t="s">
        <v>101</v>
      </c>
      <c r="X6" s="440"/>
      <c r="Y6" s="440"/>
      <c r="Z6" s="440"/>
      <c r="AA6" s="440"/>
      <c r="AB6" s="430"/>
      <c r="AC6" s="443" t="s">
        <v>102</v>
      </c>
      <c r="AD6" s="444"/>
      <c r="AE6" s="444"/>
      <c r="AF6" s="444"/>
      <c r="AG6" s="444"/>
      <c r="AH6" s="444"/>
      <c r="AI6" s="444"/>
      <c r="AJ6" s="444"/>
      <c r="AK6" s="444"/>
      <c r="AL6" s="445"/>
      <c r="AM6" s="452" t="s">
        <v>103</v>
      </c>
      <c r="AN6" s="453"/>
      <c r="AO6" s="453"/>
      <c r="AP6" s="453"/>
      <c r="AQ6" s="453"/>
      <c r="AR6" s="453"/>
      <c r="AS6" s="453"/>
      <c r="AT6" s="454"/>
      <c r="AU6" s="455" t="s">
        <v>96</v>
      </c>
      <c r="AV6" s="456"/>
      <c r="AW6" s="456"/>
      <c r="AX6" s="456"/>
      <c r="AY6" s="457" t="s">
        <v>104</v>
      </c>
      <c r="AZ6" s="458"/>
      <c r="BA6" s="458"/>
      <c r="BB6" s="458"/>
      <c r="BC6" s="458"/>
      <c r="BD6" s="458"/>
      <c r="BE6" s="458"/>
      <c r="BF6" s="458"/>
      <c r="BG6" s="458"/>
      <c r="BH6" s="458"/>
      <c r="BI6" s="458"/>
      <c r="BJ6" s="458"/>
      <c r="BK6" s="458"/>
      <c r="BL6" s="458"/>
      <c r="BM6" s="459"/>
      <c r="BN6" s="460">
        <v>228620</v>
      </c>
      <c r="BO6" s="461"/>
      <c r="BP6" s="461"/>
      <c r="BQ6" s="461"/>
      <c r="BR6" s="461"/>
      <c r="BS6" s="461"/>
      <c r="BT6" s="461"/>
      <c r="BU6" s="462"/>
      <c r="BV6" s="460">
        <v>214070</v>
      </c>
      <c r="BW6" s="461"/>
      <c r="BX6" s="461"/>
      <c r="BY6" s="461"/>
      <c r="BZ6" s="461"/>
      <c r="CA6" s="461"/>
      <c r="CB6" s="461"/>
      <c r="CC6" s="462"/>
      <c r="CD6" s="463" t="s">
        <v>105</v>
      </c>
      <c r="CE6" s="464"/>
      <c r="CF6" s="464"/>
      <c r="CG6" s="464"/>
      <c r="CH6" s="464"/>
      <c r="CI6" s="464"/>
      <c r="CJ6" s="464"/>
      <c r="CK6" s="464"/>
      <c r="CL6" s="464"/>
      <c r="CM6" s="464"/>
      <c r="CN6" s="464"/>
      <c r="CO6" s="464"/>
      <c r="CP6" s="464"/>
      <c r="CQ6" s="464"/>
      <c r="CR6" s="464"/>
      <c r="CS6" s="465"/>
      <c r="CT6" s="466">
        <v>92</v>
      </c>
      <c r="CU6" s="467"/>
      <c r="CV6" s="467"/>
      <c r="CW6" s="467"/>
      <c r="CX6" s="467"/>
      <c r="CY6" s="467"/>
      <c r="CZ6" s="467"/>
      <c r="DA6" s="468"/>
      <c r="DB6" s="466">
        <v>96.6</v>
      </c>
      <c r="DC6" s="467"/>
      <c r="DD6" s="467"/>
      <c r="DE6" s="467"/>
      <c r="DF6" s="467"/>
      <c r="DG6" s="467"/>
      <c r="DH6" s="467"/>
      <c r="DI6" s="468"/>
      <c r="DJ6" s="186"/>
      <c r="DK6" s="186"/>
      <c r="DL6" s="186"/>
      <c r="DM6" s="186"/>
      <c r="DN6" s="186"/>
      <c r="DO6" s="186"/>
    </row>
    <row r="7" spans="1:119" ht="18.75" customHeight="1" x14ac:dyDescent="0.15">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46"/>
      <c r="AD7" s="447"/>
      <c r="AE7" s="447"/>
      <c r="AF7" s="447"/>
      <c r="AG7" s="447"/>
      <c r="AH7" s="447"/>
      <c r="AI7" s="447"/>
      <c r="AJ7" s="447"/>
      <c r="AK7" s="447"/>
      <c r="AL7" s="448"/>
      <c r="AM7" s="452" t="s">
        <v>106</v>
      </c>
      <c r="AN7" s="453"/>
      <c r="AO7" s="453"/>
      <c r="AP7" s="453"/>
      <c r="AQ7" s="453"/>
      <c r="AR7" s="453"/>
      <c r="AS7" s="453"/>
      <c r="AT7" s="454"/>
      <c r="AU7" s="455" t="s">
        <v>96</v>
      </c>
      <c r="AV7" s="456"/>
      <c r="AW7" s="456"/>
      <c r="AX7" s="456"/>
      <c r="AY7" s="457" t="s">
        <v>107</v>
      </c>
      <c r="AZ7" s="458"/>
      <c r="BA7" s="458"/>
      <c r="BB7" s="458"/>
      <c r="BC7" s="458"/>
      <c r="BD7" s="458"/>
      <c r="BE7" s="458"/>
      <c r="BF7" s="458"/>
      <c r="BG7" s="458"/>
      <c r="BH7" s="458"/>
      <c r="BI7" s="458"/>
      <c r="BJ7" s="458"/>
      <c r="BK7" s="458"/>
      <c r="BL7" s="458"/>
      <c r="BM7" s="459"/>
      <c r="BN7" s="460">
        <v>36706</v>
      </c>
      <c r="BO7" s="461"/>
      <c r="BP7" s="461"/>
      <c r="BQ7" s="461"/>
      <c r="BR7" s="461"/>
      <c r="BS7" s="461"/>
      <c r="BT7" s="461"/>
      <c r="BU7" s="462"/>
      <c r="BV7" s="460">
        <v>16482</v>
      </c>
      <c r="BW7" s="461"/>
      <c r="BX7" s="461"/>
      <c r="BY7" s="461"/>
      <c r="BZ7" s="461"/>
      <c r="CA7" s="461"/>
      <c r="CB7" s="461"/>
      <c r="CC7" s="462"/>
      <c r="CD7" s="463" t="s">
        <v>108</v>
      </c>
      <c r="CE7" s="464"/>
      <c r="CF7" s="464"/>
      <c r="CG7" s="464"/>
      <c r="CH7" s="464"/>
      <c r="CI7" s="464"/>
      <c r="CJ7" s="464"/>
      <c r="CK7" s="464"/>
      <c r="CL7" s="464"/>
      <c r="CM7" s="464"/>
      <c r="CN7" s="464"/>
      <c r="CO7" s="464"/>
      <c r="CP7" s="464"/>
      <c r="CQ7" s="464"/>
      <c r="CR7" s="464"/>
      <c r="CS7" s="465"/>
      <c r="CT7" s="460">
        <v>1262155</v>
      </c>
      <c r="CU7" s="461"/>
      <c r="CV7" s="461"/>
      <c r="CW7" s="461"/>
      <c r="CX7" s="461"/>
      <c r="CY7" s="461"/>
      <c r="CZ7" s="461"/>
      <c r="DA7" s="462"/>
      <c r="DB7" s="460">
        <v>1227333</v>
      </c>
      <c r="DC7" s="461"/>
      <c r="DD7" s="461"/>
      <c r="DE7" s="461"/>
      <c r="DF7" s="461"/>
      <c r="DG7" s="461"/>
      <c r="DH7" s="461"/>
      <c r="DI7" s="462"/>
      <c r="DJ7" s="186"/>
      <c r="DK7" s="186"/>
      <c r="DL7" s="186"/>
      <c r="DM7" s="186"/>
      <c r="DN7" s="186"/>
      <c r="DO7" s="186"/>
    </row>
    <row r="8" spans="1:119" ht="18.75" customHeight="1" thickBot="1" x14ac:dyDescent="0.2">
      <c r="A8" s="187"/>
      <c r="B8" s="432"/>
      <c r="C8" s="433"/>
      <c r="D8" s="433"/>
      <c r="E8" s="434"/>
      <c r="F8" s="434"/>
      <c r="G8" s="434"/>
      <c r="H8" s="434"/>
      <c r="I8" s="434"/>
      <c r="J8" s="434"/>
      <c r="K8" s="434"/>
      <c r="L8" s="434"/>
      <c r="M8" s="434"/>
      <c r="N8" s="434"/>
      <c r="O8" s="434"/>
      <c r="P8" s="434"/>
      <c r="Q8" s="434"/>
      <c r="R8" s="437"/>
      <c r="S8" s="437"/>
      <c r="T8" s="437"/>
      <c r="U8" s="437"/>
      <c r="V8" s="438"/>
      <c r="W8" s="441"/>
      <c r="X8" s="442"/>
      <c r="Y8" s="442"/>
      <c r="Z8" s="442"/>
      <c r="AA8" s="442"/>
      <c r="AB8" s="433"/>
      <c r="AC8" s="449"/>
      <c r="AD8" s="450"/>
      <c r="AE8" s="450"/>
      <c r="AF8" s="450"/>
      <c r="AG8" s="450"/>
      <c r="AH8" s="450"/>
      <c r="AI8" s="450"/>
      <c r="AJ8" s="450"/>
      <c r="AK8" s="450"/>
      <c r="AL8" s="451"/>
      <c r="AM8" s="452" t="s">
        <v>109</v>
      </c>
      <c r="AN8" s="453"/>
      <c r="AO8" s="453"/>
      <c r="AP8" s="453"/>
      <c r="AQ8" s="453"/>
      <c r="AR8" s="453"/>
      <c r="AS8" s="453"/>
      <c r="AT8" s="454"/>
      <c r="AU8" s="455" t="s">
        <v>96</v>
      </c>
      <c r="AV8" s="456"/>
      <c r="AW8" s="456"/>
      <c r="AX8" s="456"/>
      <c r="AY8" s="457" t="s">
        <v>110</v>
      </c>
      <c r="AZ8" s="458"/>
      <c r="BA8" s="458"/>
      <c r="BB8" s="458"/>
      <c r="BC8" s="458"/>
      <c r="BD8" s="458"/>
      <c r="BE8" s="458"/>
      <c r="BF8" s="458"/>
      <c r="BG8" s="458"/>
      <c r="BH8" s="458"/>
      <c r="BI8" s="458"/>
      <c r="BJ8" s="458"/>
      <c r="BK8" s="458"/>
      <c r="BL8" s="458"/>
      <c r="BM8" s="459"/>
      <c r="BN8" s="460">
        <v>191914</v>
      </c>
      <c r="BO8" s="461"/>
      <c r="BP8" s="461"/>
      <c r="BQ8" s="461"/>
      <c r="BR8" s="461"/>
      <c r="BS8" s="461"/>
      <c r="BT8" s="461"/>
      <c r="BU8" s="462"/>
      <c r="BV8" s="460">
        <v>197588</v>
      </c>
      <c r="BW8" s="461"/>
      <c r="BX8" s="461"/>
      <c r="BY8" s="461"/>
      <c r="BZ8" s="461"/>
      <c r="CA8" s="461"/>
      <c r="CB8" s="461"/>
      <c r="CC8" s="462"/>
      <c r="CD8" s="463" t="s">
        <v>111</v>
      </c>
      <c r="CE8" s="464"/>
      <c r="CF8" s="464"/>
      <c r="CG8" s="464"/>
      <c r="CH8" s="464"/>
      <c r="CI8" s="464"/>
      <c r="CJ8" s="464"/>
      <c r="CK8" s="464"/>
      <c r="CL8" s="464"/>
      <c r="CM8" s="464"/>
      <c r="CN8" s="464"/>
      <c r="CO8" s="464"/>
      <c r="CP8" s="464"/>
      <c r="CQ8" s="464"/>
      <c r="CR8" s="464"/>
      <c r="CS8" s="465"/>
      <c r="CT8" s="469">
        <v>0.15</v>
      </c>
      <c r="CU8" s="470"/>
      <c r="CV8" s="470"/>
      <c r="CW8" s="470"/>
      <c r="CX8" s="470"/>
      <c r="CY8" s="470"/>
      <c r="CZ8" s="470"/>
      <c r="DA8" s="471"/>
      <c r="DB8" s="469">
        <v>0.15</v>
      </c>
      <c r="DC8" s="470"/>
      <c r="DD8" s="470"/>
      <c r="DE8" s="470"/>
      <c r="DF8" s="470"/>
      <c r="DG8" s="470"/>
      <c r="DH8" s="470"/>
      <c r="DI8" s="471"/>
      <c r="DJ8" s="186"/>
      <c r="DK8" s="186"/>
      <c r="DL8" s="186"/>
      <c r="DM8" s="186"/>
      <c r="DN8" s="186"/>
      <c r="DO8" s="186"/>
    </row>
    <row r="9" spans="1:119" ht="18.75" customHeight="1" thickBot="1" x14ac:dyDescent="0.2">
      <c r="A9" s="187"/>
      <c r="B9" s="423" t="s">
        <v>112</v>
      </c>
      <c r="C9" s="424"/>
      <c r="D9" s="424"/>
      <c r="E9" s="424"/>
      <c r="F9" s="424"/>
      <c r="G9" s="424"/>
      <c r="H9" s="424"/>
      <c r="I9" s="424"/>
      <c r="J9" s="424"/>
      <c r="K9" s="472"/>
      <c r="L9" s="473" t="s">
        <v>113</v>
      </c>
      <c r="M9" s="474"/>
      <c r="N9" s="474"/>
      <c r="O9" s="474"/>
      <c r="P9" s="474"/>
      <c r="Q9" s="475"/>
      <c r="R9" s="476">
        <v>1668</v>
      </c>
      <c r="S9" s="477"/>
      <c r="T9" s="477"/>
      <c r="U9" s="477"/>
      <c r="V9" s="478"/>
      <c r="W9" s="386" t="s">
        <v>114</v>
      </c>
      <c r="X9" s="387"/>
      <c r="Y9" s="387"/>
      <c r="Z9" s="387"/>
      <c r="AA9" s="387"/>
      <c r="AB9" s="387"/>
      <c r="AC9" s="387"/>
      <c r="AD9" s="387"/>
      <c r="AE9" s="387"/>
      <c r="AF9" s="387"/>
      <c r="AG9" s="387"/>
      <c r="AH9" s="387"/>
      <c r="AI9" s="387"/>
      <c r="AJ9" s="387"/>
      <c r="AK9" s="387"/>
      <c r="AL9" s="388"/>
      <c r="AM9" s="452" t="s">
        <v>115</v>
      </c>
      <c r="AN9" s="453"/>
      <c r="AO9" s="453"/>
      <c r="AP9" s="453"/>
      <c r="AQ9" s="453"/>
      <c r="AR9" s="453"/>
      <c r="AS9" s="453"/>
      <c r="AT9" s="454"/>
      <c r="AU9" s="455" t="s">
        <v>96</v>
      </c>
      <c r="AV9" s="456"/>
      <c r="AW9" s="456"/>
      <c r="AX9" s="456"/>
      <c r="AY9" s="457" t="s">
        <v>116</v>
      </c>
      <c r="AZ9" s="458"/>
      <c r="BA9" s="458"/>
      <c r="BB9" s="458"/>
      <c r="BC9" s="458"/>
      <c r="BD9" s="458"/>
      <c r="BE9" s="458"/>
      <c r="BF9" s="458"/>
      <c r="BG9" s="458"/>
      <c r="BH9" s="458"/>
      <c r="BI9" s="458"/>
      <c r="BJ9" s="458"/>
      <c r="BK9" s="458"/>
      <c r="BL9" s="458"/>
      <c r="BM9" s="459"/>
      <c r="BN9" s="460">
        <v>-5674</v>
      </c>
      <c r="BO9" s="461"/>
      <c r="BP9" s="461"/>
      <c r="BQ9" s="461"/>
      <c r="BR9" s="461"/>
      <c r="BS9" s="461"/>
      <c r="BT9" s="461"/>
      <c r="BU9" s="462"/>
      <c r="BV9" s="460">
        <v>-101302</v>
      </c>
      <c r="BW9" s="461"/>
      <c r="BX9" s="461"/>
      <c r="BY9" s="461"/>
      <c r="BZ9" s="461"/>
      <c r="CA9" s="461"/>
      <c r="CB9" s="461"/>
      <c r="CC9" s="462"/>
      <c r="CD9" s="463" t="s">
        <v>117</v>
      </c>
      <c r="CE9" s="464"/>
      <c r="CF9" s="464"/>
      <c r="CG9" s="464"/>
      <c r="CH9" s="464"/>
      <c r="CI9" s="464"/>
      <c r="CJ9" s="464"/>
      <c r="CK9" s="464"/>
      <c r="CL9" s="464"/>
      <c r="CM9" s="464"/>
      <c r="CN9" s="464"/>
      <c r="CO9" s="464"/>
      <c r="CP9" s="464"/>
      <c r="CQ9" s="464"/>
      <c r="CR9" s="464"/>
      <c r="CS9" s="465"/>
      <c r="CT9" s="426">
        <v>11.5</v>
      </c>
      <c r="CU9" s="427"/>
      <c r="CV9" s="427"/>
      <c r="CW9" s="427"/>
      <c r="CX9" s="427"/>
      <c r="CY9" s="427"/>
      <c r="CZ9" s="427"/>
      <c r="DA9" s="428"/>
      <c r="DB9" s="426">
        <v>9.5</v>
      </c>
      <c r="DC9" s="427"/>
      <c r="DD9" s="427"/>
      <c r="DE9" s="427"/>
      <c r="DF9" s="427"/>
      <c r="DG9" s="427"/>
      <c r="DH9" s="427"/>
      <c r="DI9" s="428"/>
      <c r="DJ9" s="186"/>
      <c r="DK9" s="186"/>
      <c r="DL9" s="186"/>
      <c r="DM9" s="186"/>
      <c r="DN9" s="186"/>
      <c r="DO9" s="186"/>
    </row>
    <row r="10" spans="1:119" ht="18.75" customHeight="1" thickBot="1" x14ac:dyDescent="0.2">
      <c r="A10" s="187"/>
      <c r="B10" s="423"/>
      <c r="C10" s="424"/>
      <c r="D10" s="424"/>
      <c r="E10" s="424"/>
      <c r="F10" s="424"/>
      <c r="G10" s="424"/>
      <c r="H10" s="424"/>
      <c r="I10" s="424"/>
      <c r="J10" s="424"/>
      <c r="K10" s="472"/>
      <c r="L10" s="479" t="s">
        <v>118</v>
      </c>
      <c r="M10" s="453"/>
      <c r="N10" s="453"/>
      <c r="O10" s="453"/>
      <c r="P10" s="453"/>
      <c r="Q10" s="454"/>
      <c r="R10" s="480">
        <v>1926</v>
      </c>
      <c r="S10" s="481"/>
      <c r="T10" s="481"/>
      <c r="U10" s="481"/>
      <c r="V10" s="482"/>
      <c r="W10" s="417"/>
      <c r="X10" s="418"/>
      <c r="Y10" s="418"/>
      <c r="Z10" s="418"/>
      <c r="AA10" s="418"/>
      <c r="AB10" s="418"/>
      <c r="AC10" s="418"/>
      <c r="AD10" s="418"/>
      <c r="AE10" s="418"/>
      <c r="AF10" s="418"/>
      <c r="AG10" s="418"/>
      <c r="AH10" s="418"/>
      <c r="AI10" s="418"/>
      <c r="AJ10" s="418"/>
      <c r="AK10" s="418"/>
      <c r="AL10" s="421"/>
      <c r="AM10" s="452" t="s">
        <v>119</v>
      </c>
      <c r="AN10" s="453"/>
      <c r="AO10" s="453"/>
      <c r="AP10" s="453"/>
      <c r="AQ10" s="453"/>
      <c r="AR10" s="453"/>
      <c r="AS10" s="453"/>
      <c r="AT10" s="454"/>
      <c r="AU10" s="455" t="s">
        <v>120</v>
      </c>
      <c r="AV10" s="456"/>
      <c r="AW10" s="456"/>
      <c r="AX10" s="456"/>
      <c r="AY10" s="457" t="s">
        <v>121</v>
      </c>
      <c r="AZ10" s="458"/>
      <c r="BA10" s="458"/>
      <c r="BB10" s="458"/>
      <c r="BC10" s="458"/>
      <c r="BD10" s="458"/>
      <c r="BE10" s="458"/>
      <c r="BF10" s="458"/>
      <c r="BG10" s="458"/>
      <c r="BH10" s="458"/>
      <c r="BI10" s="458"/>
      <c r="BJ10" s="458"/>
      <c r="BK10" s="458"/>
      <c r="BL10" s="458"/>
      <c r="BM10" s="459"/>
      <c r="BN10" s="460">
        <v>83191</v>
      </c>
      <c r="BO10" s="461"/>
      <c r="BP10" s="461"/>
      <c r="BQ10" s="461"/>
      <c r="BR10" s="461"/>
      <c r="BS10" s="461"/>
      <c r="BT10" s="461"/>
      <c r="BU10" s="462"/>
      <c r="BV10" s="460">
        <v>120197</v>
      </c>
      <c r="BW10" s="461"/>
      <c r="BX10" s="461"/>
      <c r="BY10" s="461"/>
      <c r="BZ10" s="461"/>
      <c r="CA10" s="461"/>
      <c r="CB10" s="461"/>
      <c r="CC10" s="462"/>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3"/>
      <c r="C11" s="424"/>
      <c r="D11" s="424"/>
      <c r="E11" s="424"/>
      <c r="F11" s="424"/>
      <c r="G11" s="424"/>
      <c r="H11" s="424"/>
      <c r="I11" s="424"/>
      <c r="J11" s="424"/>
      <c r="K11" s="472"/>
      <c r="L11" s="483" t="s">
        <v>123</v>
      </c>
      <c r="M11" s="484"/>
      <c r="N11" s="484"/>
      <c r="O11" s="484"/>
      <c r="P11" s="484"/>
      <c r="Q11" s="485"/>
      <c r="R11" s="486" t="s">
        <v>124</v>
      </c>
      <c r="S11" s="487"/>
      <c r="T11" s="487"/>
      <c r="U11" s="487"/>
      <c r="V11" s="488"/>
      <c r="W11" s="417"/>
      <c r="X11" s="418"/>
      <c r="Y11" s="418"/>
      <c r="Z11" s="418"/>
      <c r="AA11" s="418"/>
      <c r="AB11" s="418"/>
      <c r="AC11" s="418"/>
      <c r="AD11" s="418"/>
      <c r="AE11" s="418"/>
      <c r="AF11" s="418"/>
      <c r="AG11" s="418"/>
      <c r="AH11" s="418"/>
      <c r="AI11" s="418"/>
      <c r="AJ11" s="418"/>
      <c r="AK11" s="418"/>
      <c r="AL11" s="421"/>
      <c r="AM11" s="452" t="s">
        <v>125</v>
      </c>
      <c r="AN11" s="453"/>
      <c r="AO11" s="453"/>
      <c r="AP11" s="453"/>
      <c r="AQ11" s="453"/>
      <c r="AR11" s="453"/>
      <c r="AS11" s="453"/>
      <c r="AT11" s="454"/>
      <c r="AU11" s="455" t="s">
        <v>120</v>
      </c>
      <c r="AV11" s="456"/>
      <c r="AW11" s="456"/>
      <c r="AX11" s="456"/>
      <c r="AY11" s="457" t="s">
        <v>126</v>
      </c>
      <c r="AZ11" s="458"/>
      <c r="BA11" s="458"/>
      <c r="BB11" s="458"/>
      <c r="BC11" s="458"/>
      <c r="BD11" s="458"/>
      <c r="BE11" s="458"/>
      <c r="BF11" s="458"/>
      <c r="BG11" s="458"/>
      <c r="BH11" s="458"/>
      <c r="BI11" s="458"/>
      <c r="BJ11" s="458"/>
      <c r="BK11" s="458"/>
      <c r="BL11" s="458"/>
      <c r="BM11" s="459"/>
      <c r="BN11" s="460">
        <v>0</v>
      </c>
      <c r="BO11" s="461"/>
      <c r="BP11" s="461"/>
      <c r="BQ11" s="461"/>
      <c r="BR11" s="461"/>
      <c r="BS11" s="461"/>
      <c r="BT11" s="461"/>
      <c r="BU11" s="462"/>
      <c r="BV11" s="460">
        <v>0</v>
      </c>
      <c r="BW11" s="461"/>
      <c r="BX11" s="461"/>
      <c r="BY11" s="461"/>
      <c r="BZ11" s="461"/>
      <c r="CA11" s="461"/>
      <c r="CB11" s="461"/>
      <c r="CC11" s="462"/>
      <c r="CD11" s="463" t="s">
        <v>127</v>
      </c>
      <c r="CE11" s="464"/>
      <c r="CF11" s="464"/>
      <c r="CG11" s="464"/>
      <c r="CH11" s="464"/>
      <c r="CI11" s="464"/>
      <c r="CJ11" s="464"/>
      <c r="CK11" s="464"/>
      <c r="CL11" s="464"/>
      <c r="CM11" s="464"/>
      <c r="CN11" s="464"/>
      <c r="CO11" s="464"/>
      <c r="CP11" s="464"/>
      <c r="CQ11" s="464"/>
      <c r="CR11" s="464"/>
      <c r="CS11" s="465"/>
      <c r="CT11" s="469" t="s">
        <v>128</v>
      </c>
      <c r="CU11" s="470"/>
      <c r="CV11" s="470"/>
      <c r="CW11" s="470"/>
      <c r="CX11" s="470"/>
      <c r="CY11" s="470"/>
      <c r="CZ11" s="470"/>
      <c r="DA11" s="471"/>
      <c r="DB11" s="469" t="s">
        <v>128</v>
      </c>
      <c r="DC11" s="470"/>
      <c r="DD11" s="470"/>
      <c r="DE11" s="470"/>
      <c r="DF11" s="470"/>
      <c r="DG11" s="470"/>
      <c r="DH11" s="470"/>
      <c r="DI11" s="471"/>
      <c r="DJ11" s="186"/>
      <c r="DK11" s="186"/>
      <c r="DL11" s="186"/>
      <c r="DM11" s="186"/>
      <c r="DN11" s="186"/>
      <c r="DO11" s="186"/>
    </row>
    <row r="12" spans="1:119" ht="18.75" customHeight="1" x14ac:dyDescent="0.15">
      <c r="A12" s="187"/>
      <c r="B12" s="489" t="s">
        <v>129</v>
      </c>
      <c r="C12" s="490"/>
      <c r="D12" s="490"/>
      <c r="E12" s="490"/>
      <c r="F12" s="490"/>
      <c r="G12" s="490"/>
      <c r="H12" s="490"/>
      <c r="I12" s="490"/>
      <c r="J12" s="490"/>
      <c r="K12" s="491"/>
      <c r="L12" s="498" t="s">
        <v>130</v>
      </c>
      <c r="M12" s="499"/>
      <c r="N12" s="499"/>
      <c r="O12" s="499"/>
      <c r="P12" s="499"/>
      <c r="Q12" s="500"/>
      <c r="R12" s="501">
        <v>1595</v>
      </c>
      <c r="S12" s="502"/>
      <c r="T12" s="502"/>
      <c r="U12" s="502"/>
      <c r="V12" s="503"/>
      <c r="W12" s="504" t="s">
        <v>1</v>
      </c>
      <c r="X12" s="456"/>
      <c r="Y12" s="456"/>
      <c r="Z12" s="456"/>
      <c r="AA12" s="456"/>
      <c r="AB12" s="505"/>
      <c r="AC12" s="506" t="s">
        <v>131</v>
      </c>
      <c r="AD12" s="507"/>
      <c r="AE12" s="507"/>
      <c r="AF12" s="507"/>
      <c r="AG12" s="508"/>
      <c r="AH12" s="506" t="s">
        <v>132</v>
      </c>
      <c r="AI12" s="507"/>
      <c r="AJ12" s="507"/>
      <c r="AK12" s="507"/>
      <c r="AL12" s="509"/>
      <c r="AM12" s="452" t="s">
        <v>133</v>
      </c>
      <c r="AN12" s="453"/>
      <c r="AO12" s="453"/>
      <c r="AP12" s="453"/>
      <c r="AQ12" s="453"/>
      <c r="AR12" s="453"/>
      <c r="AS12" s="453"/>
      <c r="AT12" s="454"/>
      <c r="AU12" s="455" t="s">
        <v>134</v>
      </c>
      <c r="AV12" s="456"/>
      <c r="AW12" s="456"/>
      <c r="AX12" s="456"/>
      <c r="AY12" s="457" t="s">
        <v>135</v>
      </c>
      <c r="AZ12" s="458"/>
      <c r="BA12" s="458"/>
      <c r="BB12" s="458"/>
      <c r="BC12" s="458"/>
      <c r="BD12" s="458"/>
      <c r="BE12" s="458"/>
      <c r="BF12" s="458"/>
      <c r="BG12" s="458"/>
      <c r="BH12" s="458"/>
      <c r="BI12" s="458"/>
      <c r="BJ12" s="458"/>
      <c r="BK12" s="458"/>
      <c r="BL12" s="458"/>
      <c r="BM12" s="459"/>
      <c r="BN12" s="460">
        <v>200000</v>
      </c>
      <c r="BO12" s="461"/>
      <c r="BP12" s="461"/>
      <c r="BQ12" s="461"/>
      <c r="BR12" s="461"/>
      <c r="BS12" s="461"/>
      <c r="BT12" s="461"/>
      <c r="BU12" s="462"/>
      <c r="BV12" s="460">
        <v>27500</v>
      </c>
      <c r="BW12" s="461"/>
      <c r="BX12" s="461"/>
      <c r="BY12" s="461"/>
      <c r="BZ12" s="461"/>
      <c r="CA12" s="461"/>
      <c r="CB12" s="461"/>
      <c r="CC12" s="462"/>
      <c r="CD12" s="463" t="s">
        <v>136</v>
      </c>
      <c r="CE12" s="464"/>
      <c r="CF12" s="464"/>
      <c r="CG12" s="464"/>
      <c r="CH12" s="464"/>
      <c r="CI12" s="464"/>
      <c r="CJ12" s="464"/>
      <c r="CK12" s="464"/>
      <c r="CL12" s="464"/>
      <c r="CM12" s="464"/>
      <c r="CN12" s="464"/>
      <c r="CO12" s="464"/>
      <c r="CP12" s="464"/>
      <c r="CQ12" s="464"/>
      <c r="CR12" s="464"/>
      <c r="CS12" s="465"/>
      <c r="CT12" s="469" t="s">
        <v>137</v>
      </c>
      <c r="CU12" s="470"/>
      <c r="CV12" s="470"/>
      <c r="CW12" s="470"/>
      <c r="CX12" s="470"/>
      <c r="CY12" s="470"/>
      <c r="CZ12" s="470"/>
      <c r="DA12" s="471"/>
      <c r="DB12" s="469" t="s">
        <v>138</v>
      </c>
      <c r="DC12" s="470"/>
      <c r="DD12" s="470"/>
      <c r="DE12" s="470"/>
      <c r="DF12" s="470"/>
      <c r="DG12" s="470"/>
      <c r="DH12" s="470"/>
      <c r="DI12" s="471"/>
      <c r="DJ12" s="186"/>
      <c r="DK12" s="186"/>
      <c r="DL12" s="186"/>
      <c r="DM12" s="186"/>
      <c r="DN12" s="186"/>
      <c r="DO12" s="186"/>
    </row>
    <row r="13" spans="1:119" ht="18.75" customHeight="1" x14ac:dyDescent="0.15">
      <c r="A13" s="187"/>
      <c r="B13" s="492"/>
      <c r="C13" s="493"/>
      <c r="D13" s="493"/>
      <c r="E13" s="493"/>
      <c r="F13" s="493"/>
      <c r="G13" s="493"/>
      <c r="H13" s="493"/>
      <c r="I13" s="493"/>
      <c r="J13" s="493"/>
      <c r="K13" s="494"/>
      <c r="L13" s="197"/>
      <c r="M13" s="520" t="s">
        <v>139</v>
      </c>
      <c r="N13" s="521"/>
      <c r="O13" s="521"/>
      <c r="P13" s="521"/>
      <c r="Q13" s="522"/>
      <c r="R13" s="513">
        <v>1586</v>
      </c>
      <c r="S13" s="514"/>
      <c r="T13" s="514"/>
      <c r="U13" s="514"/>
      <c r="V13" s="515"/>
      <c r="W13" s="439" t="s">
        <v>140</v>
      </c>
      <c r="X13" s="440"/>
      <c r="Y13" s="440"/>
      <c r="Z13" s="440"/>
      <c r="AA13" s="440"/>
      <c r="AB13" s="430"/>
      <c r="AC13" s="480">
        <v>96</v>
      </c>
      <c r="AD13" s="481"/>
      <c r="AE13" s="481"/>
      <c r="AF13" s="481"/>
      <c r="AG13" s="523"/>
      <c r="AH13" s="480">
        <v>100</v>
      </c>
      <c r="AI13" s="481"/>
      <c r="AJ13" s="481"/>
      <c r="AK13" s="481"/>
      <c r="AL13" s="482"/>
      <c r="AM13" s="452" t="s">
        <v>141</v>
      </c>
      <c r="AN13" s="453"/>
      <c r="AO13" s="453"/>
      <c r="AP13" s="453"/>
      <c r="AQ13" s="453"/>
      <c r="AR13" s="453"/>
      <c r="AS13" s="453"/>
      <c r="AT13" s="454"/>
      <c r="AU13" s="455" t="s">
        <v>142</v>
      </c>
      <c r="AV13" s="456"/>
      <c r="AW13" s="456"/>
      <c r="AX13" s="456"/>
      <c r="AY13" s="457" t="s">
        <v>143</v>
      </c>
      <c r="AZ13" s="458"/>
      <c r="BA13" s="458"/>
      <c r="BB13" s="458"/>
      <c r="BC13" s="458"/>
      <c r="BD13" s="458"/>
      <c r="BE13" s="458"/>
      <c r="BF13" s="458"/>
      <c r="BG13" s="458"/>
      <c r="BH13" s="458"/>
      <c r="BI13" s="458"/>
      <c r="BJ13" s="458"/>
      <c r="BK13" s="458"/>
      <c r="BL13" s="458"/>
      <c r="BM13" s="459"/>
      <c r="BN13" s="460">
        <v>-122483</v>
      </c>
      <c r="BO13" s="461"/>
      <c r="BP13" s="461"/>
      <c r="BQ13" s="461"/>
      <c r="BR13" s="461"/>
      <c r="BS13" s="461"/>
      <c r="BT13" s="461"/>
      <c r="BU13" s="462"/>
      <c r="BV13" s="460">
        <v>-8605</v>
      </c>
      <c r="BW13" s="461"/>
      <c r="BX13" s="461"/>
      <c r="BY13" s="461"/>
      <c r="BZ13" s="461"/>
      <c r="CA13" s="461"/>
      <c r="CB13" s="461"/>
      <c r="CC13" s="462"/>
      <c r="CD13" s="463" t="s">
        <v>144</v>
      </c>
      <c r="CE13" s="464"/>
      <c r="CF13" s="464"/>
      <c r="CG13" s="464"/>
      <c r="CH13" s="464"/>
      <c r="CI13" s="464"/>
      <c r="CJ13" s="464"/>
      <c r="CK13" s="464"/>
      <c r="CL13" s="464"/>
      <c r="CM13" s="464"/>
      <c r="CN13" s="464"/>
      <c r="CO13" s="464"/>
      <c r="CP13" s="464"/>
      <c r="CQ13" s="464"/>
      <c r="CR13" s="464"/>
      <c r="CS13" s="465"/>
      <c r="CT13" s="426">
        <v>4.0999999999999996</v>
      </c>
      <c r="CU13" s="427"/>
      <c r="CV13" s="427"/>
      <c r="CW13" s="427"/>
      <c r="CX13" s="427"/>
      <c r="CY13" s="427"/>
      <c r="CZ13" s="427"/>
      <c r="DA13" s="428"/>
      <c r="DB13" s="426">
        <v>3.5</v>
      </c>
      <c r="DC13" s="427"/>
      <c r="DD13" s="427"/>
      <c r="DE13" s="427"/>
      <c r="DF13" s="427"/>
      <c r="DG13" s="427"/>
      <c r="DH13" s="427"/>
      <c r="DI13" s="428"/>
      <c r="DJ13" s="186"/>
      <c r="DK13" s="186"/>
      <c r="DL13" s="186"/>
      <c r="DM13" s="186"/>
      <c r="DN13" s="186"/>
      <c r="DO13" s="186"/>
    </row>
    <row r="14" spans="1:119" ht="18.75" customHeight="1" thickBot="1" x14ac:dyDescent="0.2">
      <c r="A14" s="187"/>
      <c r="B14" s="492"/>
      <c r="C14" s="493"/>
      <c r="D14" s="493"/>
      <c r="E14" s="493"/>
      <c r="F14" s="493"/>
      <c r="G14" s="493"/>
      <c r="H14" s="493"/>
      <c r="I14" s="493"/>
      <c r="J14" s="493"/>
      <c r="K14" s="494"/>
      <c r="L14" s="510" t="s">
        <v>145</v>
      </c>
      <c r="M14" s="511"/>
      <c r="N14" s="511"/>
      <c r="O14" s="511"/>
      <c r="P14" s="511"/>
      <c r="Q14" s="512"/>
      <c r="R14" s="513">
        <v>1639</v>
      </c>
      <c r="S14" s="514"/>
      <c r="T14" s="514"/>
      <c r="U14" s="514"/>
      <c r="V14" s="515"/>
      <c r="W14" s="419"/>
      <c r="X14" s="420"/>
      <c r="Y14" s="420"/>
      <c r="Z14" s="420"/>
      <c r="AA14" s="420"/>
      <c r="AB14" s="409"/>
      <c r="AC14" s="516">
        <v>13.8</v>
      </c>
      <c r="AD14" s="517"/>
      <c r="AE14" s="517"/>
      <c r="AF14" s="517"/>
      <c r="AG14" s="518"/>
      <c r="AH14" s="516">
        <v>13.7</v>
      </c>
      <c r="AI14" s="517"/>
      <c r="AJ14" s="517"/>
      <c r="AK14" s="517"/>
      <c r="AL14" s="519"/>
      <c r="AM14" s="452"/>
      <c r="AN14" s="453"/>
      <c r="AO14" s="453"/>
      <c r="AP14" s="453"/>
      <c r="AQ14" s="453"/>
      <c r="AR14" s="453"/>
      <c r="AS14" s="453"/>
      <c r="AT14" s="454"/>
      <c r="AU14" s="455"/>
      <c r="AV14" s="456"/>
      <c r="AW14" s="456"/>
      <c r="AX14" s="456"/>
      <c r="AY14" s="457"/>
      <c r="AZ14" s="458"/>
      <c r="BA14" s="458"/>
      <c r="BB14" s="458"/>
      <c r="BC14" s="458"/>
      <c r="BD14" s="458"/>
      <c r="BE14" s="458"/>
      <c r="BF14" s="458"/>
      <c r="BG14" s="458"/>
      <c r="BH14" s="458"/>
      <c r="BI14" s="458"/>
      <c r="BJ14" s="458"/>
      <c r="BK14" s="458"/>
      <c r="BL14" s="458"/>
      <c r="BM14" s="459"/>
      <c r="BN14" s="460"/>
      <c r="BO14" s="461"/>
      <c r="BP14" s="461"/>
      <c r="BQ14" s="461"/>
      <c r="BR14" s="461"/>
      <c r="BS14" s="461"/>
      <c r="BT14" s="461"/>
      <c r="BU14" s="462"/>
      <c r="BV14" s="460"/>
      <c r="BW14" s="461"/>
      <c r="BX14" s="461"/>
      <c r="BY14" s="461"/>
      <c r="BZ14" s="461"/>
      <c r="CA14" s="461"/>
      <c r="CB14" s="461"/>
      <c r="CC14" s="462"/>
      <c r="CD14" s="524" t="s">
        <v>146</v>
      </c>
      <c r="CE14" s="525"/>
      <c r="CF14" s="525"/>
      <c r="CG14" s="525"/>
      <c r="CH14" s="525"/>
      <c r="CI14" s="525"/>
      <c r="CJ14" s="525"/>
      <c r="CK14" s="525"/>
      <c r="CL14" s="525"/>
      <c r="CM14" s="525"/>
      <c r="CN14" s="525"/>
      <c r="CO14" s="525"/>
      <c r="CP14" s="525"/>
      <c r="CQ14" s="525"/>
      <c r="CR14" s="525"/>
      <c r="CS14" s="526"/>
      <c r="CT14" s="527" t="s">
        <v>137</v>
      </c>
      <c r="CU14" s="528"/>
      <c r="CV14" s="528"/>
      <c r="CW14" s="528"/>
      <c r="CX14" s="528"/>
      <c r="CY14" s="528"/>
      <c r="CZ14" s="528"/>
      <c r="DA14" s="529"/>
      <c r="DB14" s="527" t="s">
        <v>137</v>
      </c>
      <c r="DC14" s="528"/>
      <c r="DD14" s="528"/>
      <c r="DE14" s="528"/>
      <c r="DF14" s="528"/>
      <c r="DG14" s="528"/>
      <c r="DH14" s="528"/>
      <c r="DI14" s="529"/>
      <c r="DJ14" s="186"/>
      <c r="DK14" s="186"/>
      <c r="DL14" s="186"/>
      <c r="DM14" s="186"/>
      <c r="DN14" s="186"/>
      <c r="DO14" s="186"/>
    </row>
    <row r="15" spans="1:119" ht="18.75" customHeight="1" x14ac:dyDescent="0.15">
      <c r="A15" s="187"/>
      <c r="B15" s="492"/>
      <c r="C15" s="493"/>
      <c r="D15" s="493"/>
      <c r="E15" s="493"/>
      <c r="F15" s="493"/>
      <c r="G15" s="493"/>
      <c r="H15" s="493"/>
      <c r="I15" s="493"/>
      <c r="J15" s="493"/>
      <c r="K15" s="494"/>
      <c r="L15" s="197"/>
      <c r="M15" s="520" t="s">
        <v>147</v>
      </c>
      <c r="N15" s="521"/>
      <c r="O15" s="521"/>
      <c r="P15" s="521"/>
      <c r="Q15" s="522"/>
      <c r="R15" s="513">
        <v>1630</v>
      </c>
      <c r="S15" s="514"/>
      <c r="T15" s="514"/>
      <c r="U15" s="514"/>
      <c r="V15" s="515"/>
      <c r="W15" s="439" t="s">
        <v>148</v>
      </c>
      <c r="X15" s="440"/>
      <c r="Y15" s="440"/>
      <c r="Z15" s="440"/>
      <c r="AA15" s="440"/>
      <c r="AB15" s="430"/>
      <c r="AC15" s="480">
        <v>173</v>
      </c>
      <c r="AD15" s="481"/>
      <c r="AE15" s="481"/>
      <c r="AF15" s="481"/>
      <c r="AG15" s="523"/>
      <c r="AH15" s="480">
        <v>206</v>
      </c>
      <c r="AI15" s="481"/>
      <c r="AJ15" s="481"/>
      <c r="AK15" s="481"/>
      <c r="AL15" s="482"/>
      <c r="AM15" s="452"/>
      <c r="AN15" s="453"/>
      <c r="AO15" s="453"/>
      <c r="AP15" s="453"/>
      <c r="AQ15" s="453"/>
      <c r="AR15" s="453"/>
      <c r="AS15" s="453"/>
      <c r="AT15" s="454"/>
      <c r="AU15" s="455"/>
      <c r="AV15" s="456"/>
      <c r="AW15" s="456"/>
      <c r="AX15" s="456"/>
      <c r="AY15" s="389" t="s">
        <v>149</v>
      </c>
      <c r="AZ15" s="390"/>
      <c r="BA15" s="390"/>
      <c r="BB15" s="390"/>
      <c r="BC15" s="390"/>
      <c r="BD15" s="390"/>
      <c r="BE15" s="390"/>
      <c r="BF15" s="390"/>
      <c r="BG15" s="390"/>
      <c r="BH15" s="390"/>
      <c r="BI15" s="390"/>
      <c r="BJ15" s="390"/>
      <c r="BK15" s="390"/>
      <c r="BL15" s="390"/>
      <c r="BM15" s="391"/>
      <c r="BN15" s="392">
        <v>174172</v>
      </c>
      <c r="BO15" s="393"/>
      <c r="BP15" s="393"/>
      <c r="BQ15" s="393"/>
      <c r="BR15" s="393"/>
      <c r="BS15" s="393"/>
      <c r="BT15" s="393"/>
      <c r="BU15" s="394"/>
      <c r="BV15" s="392">
        <v>181441</v>
      </c>
      <c r="BW15" s="393"/>
      <c r="BX15" s="393"/>
      <c r="BY15" s="393"/>
      <c r="BZ15" s="393"/>
      <c r="CA15" s="393"/>
      <c r="CB15" s="393"/>
      <c r="CC15" s="394"/>
      <c r="CD15" s="530" t="s">
        <v>150</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2"/>
      <c r="C16" s="493"/>
      <c r="D16" s="493"/>
      <c r="E16" s="493"/>
      <c r="F16" s="493"/>
      <c r="G16" s="493"/>
      <c r="H16" s="493"/>
      <c r="I16" s="493"/>
      <c r="J16" s="493"/>
      <c r="K16" s="494"/>
      <c r="L16" s="510" t="s">
        <v>151</v>
      </c>
      <c r="M16" s="533"/>
      <c r="N16" s="533"/>
      <c r="O16" s="533"/>
      <c r="P16" s="533"/>
      <c r="Q16" s="534"/>
      <c r="R16" s="535" t="s">
        <v>152</v>
      </c>
      <c r="S16" s="536"/>
      <c r="T16" s="536"/>
      <c r="U16" s="536"/>
      <c r="V16" s="537"/>
      <c r="W16" s="419"/>
      <c r="X16" s="420"/>
      <c r="Y16" s="420"/>
      <c r="Z16" s="420"/>
      <c r="AA16" s="420"/>
      <c r="AB16" s="409"/>
      <c r="AC16" s="516">
        <v>24.8</v>
      </c>
      <c r="AD16" s="517"/>
      <c r="AE16" s="517"/>
      <c r="AF16" s="517"/>
      <c r="AG16" s="518"/>
      <c r="AH16" s="516">
        <v>28.2</v>
      </c>
      <c r="AI16" s="517"/>
      <c r="AJ16" s="517"/>
      <c r="AK16" s="517"/>
      <c r="AL16" s="519"/>
      <c r="AM16" s="452"/>
      <c r="AN16" s="453"/>
      <c r="AO16" s="453"/>
      <c r="AP16" s="453"/>
      <c r="AQ16" s="453"/>
      <c r="AR16" s="453"/>
      <c r="AS16" s="453"/>
      <c r="AT16" s="454"/>
      <c r="AU16" s="455"/>
      <c r="AV16" s="456"/>
      <c r="AW16" s="456"/>
      <c r="AX16" s="456"/>
      <c r="AY16" s="457" t="s">
        <v>153</v>
      </c>
      <c r="AZ16" s="458"/>
      <c r="BA16" s="458"/>
      <c r="BB16" s="458"/>
      <c r="BC16" s="458"/>
      <c r="BD16" s="458"/>
      <c r="BE16" s="458"/>
      <c r="BF16" s="458"/>
      <c r="BG16" s="458"/>
      <c r="BH16" s="458"/>
      <c r="BI16" s="458"/>
      <c r="BJ16" s="458"/>
      <c r="BK16" s="458"/>
      <c r="BL16" s="458"/>
      <c r="BM16" s="459"/>
      <c r="BN16" s="460">
        <v>1174518</v>
      </c>
      <c r="BO16" s="461"/>
      <c r="BP16" s="461"/>
      <c r="BQ16" s="461"/>
      <c r="BR16" s="461"/>
      <c r="BS16" s="461"/>
      <c r="BT16" s="461"/>
      <c r="BU16" s="462"/>
      <c r="BV16" s="460">
        <v>1133531</v>
      </c>
      <c r="BW16" s="461"/>
      <c r="BX16" s="461"/>
      <c r="BY16" s="461"/>
      <c r="BZ16" s="461"/>
      <c r="CA16" s="461"/>
      <c r="CB16" s="461"/>
      <c r="CC16" s="462"/>
      <c r="CD16" s="201"/>
      <c r="CE16" s="541"/>
      <c r="CF16" s="541"/>
      <c r="CG16" s="541"/>
      <c r="CH16" s="541"/>
      <c r="CI16" s="541"/>
      <c r="CJ16" s="541"/>
      <c r="CK16" s="541"/>
      <c r="CL16" s="541"/>
      <c r="CM16" s="541"/>
      <c r="CN16" s="541"/>
      <c r="CO16" s="541"/>
      <c r="CP16" s="541"/>
      <c r="CQ16" s="541"/>
      <c r="CR16" s="541"/>
      <c r="CS16" s="542"/>
      <c r="CT16" s="426"/>
      <c r="CU16" s="427"/>
      <c r="CV16" s="427"/>
      <c r="CW16" s="427"/>
      <c r="CX16" s="427"/>
      <c r="CY16" s="427"/>
      <c r="CZ16" s="427"/>
      <c r="DA16" s="428"/>
      <c r="DB16" s="426"/>
      <c r="DC16" s="427"/>
      <c r="DD16" s="427"/>
      <c r="DE16" s="427"/>
      <c r="DF16" s="427"/>
      <c r="DG16" s="427"/>
      <c r="DH16" s="427"/>
      <c r="DI16" s="428"/>
      <c r="DJ16" s="186"/>
      <c r="DK16" s="186"/>
      <c r="DL16" s="186"/>
      <c r="DM16" s="186"/>
      <c r="DN16" s="186"/>
      <c r="DO16" s="186"/>
    </row>
    <row r="17" spans="1:119" ht="18.75" customHeight="1" thickBot="1" x14ac:dyDescent="0.2">
      <c r="A17" s="187"/>
      <c r="B17" s="495"/>
      <c r="C17" s="496"/>
      <c r="D17" s="496"/>
      <c r="E17" s="496"/>
      <c r="F17" s="496"/>
      <c r="G17" s="496"/>
      <c r="H17" s="496"/>
      <c r="I17" s="496"/>
      <c r="J17" s="496"/>
      <c r="K17" s="497"/>
      <c r="L17" s="202"/>
      <c r="M17" s="538" t="s">
        <v>154</v>
      </c>
      <c r="N17" s="539"/>
      <c r="O17" s="539"/>
      <c r="P17" s="539"/>
      <c r="Q17" s="540"/>
      <c r="R17" s="535" t="s">
        <v>155</v>
      </c>
      <c r="S17" s="536"/>
      <c r="T17" s="536"/>
      <c r="U17" s="536"/>
      <c r="V17" s="537"/>
      <c r="W17" s="439" t="s">
        <v>156</v>
      </c>
      <c r="X17" s="440"/>
      <c r="Y17" s="440"/>
      <c r="Z17" s="440"/>
      <c r="AA17" s="440"/>
      <c r="AB17" s="430"/>
      <c r="AC17" s="480">
        <v>428</v>
      </c>
      <c r="AD17" s="481"/>
      <c r="AE17" s="481"/>
      <c r="AF17" s="481"/>
      <c r="AG17" s="523"/>
      <c r="AH17" s="480">
        <v>424</v>
      </c>
      <c r="AI17" s="481"/>
      <c r="AJ17" s="481"/>
      <c r="AK17" s="481"/>
      <c r="AL17" s="482"/>
      <c r="AM17" s="452"/>
      <c r="AN17" s="453"/>
      <c r="AO17" s="453"/>
      <c r="AP17" s="453"/>
      <c r="AQ17" s="453"/>
      <c r="AR17" s="453"/>
      <c r="AS17" s="453"/>
      <c r="AT17" s="454"/>
      <c r="AU17" s="455"/>
      <c r="AV17" s="456"/>
      <c r="AW17" s="456"/>
      <c r="AX17" s="456"/>
      <c r="AY17" s="457" t="s">
        <v>157</v>
      </c>
      <c r="AZ17" s="458"/>
      <c r="BA17" s="458"/>
      <c r="BB17" s="458"/>
      <c r="BC17" s="458"/>
      <c r="BD17" s="458"/>
      <c r="BE17" s="458"/>
      <c r="BF17" s="458"/>
      <c r="BG17" s="458"/>
      <c r="BH17" s="458"/>
      <c r="BI17" s="458"/>
      <c r="BJ17" s="458"/>
      <c r="BK17" s="458"/>
      <c r="BL17" s="458"/>
      <c r="BM17" s="459"/>
      <c r="BN17" s="460">
        <v>219270</v>
      </c>
      <c r="BO17" s="461"/>
      <c r="BP17" s="461"/>
      <c r="BQ17" s="461"/>
      <c r="BR17" s="461"/>
      <c r="BS17" s="461"/>
      <c r="BT17" s="461"/>
      <c r="BU17" s="462"/>
      <c r="BV17" s="460">
        <v>229512</v>
      </c>
      <c r="BW17" s="461"/>
      <c r="BX17" s="461"/>
      <c r="BY17" s="461"/>
      <c r="BZ17" s="461"/>
      <c r="CA17" s="461"/>
      <c r="CB17" s="461"/>
      <c r="CC17" s="462"/>
      <c r="CD17" s="201"/>
      <c r="CE17" s="541"/>
      <c r="CF17" s="541"/>
      <c r="CG17" s="541"/>
      <c r="CH17" s="541"/>
      <c r="CI17" s="541"/>
      <c r="CJ17" s="541"/>
      <c r="CK17" s="541"/>
      <c r="CL17" s="541"/>
      <c r="CM17" s="541"/>
      <c r="CN17" s="541"/>
      <c r="CO17" s="541"/>
      <c r="CP17" s="541"/>
      <c r="CQ17" s="541"/>
      <c r="CR17" s="541"/>
      <c r="CS17" s="542"/>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x14ac:dyDescent="0.2">
      <c r="A18" s="187"/>
      <c r="B18" s="543" t="s">
        <v>158</v>
      </c>
      <c r="C18" s="472"/>
      <c r="D18" s="472"/>
      <c r="E18" s="544"/>
      <c r="F18" s="544"/>
      <c r="G18" s="544"/>
      <c r="H18" s="544"/>
      <c r="I18" s="544"/>
      <c r="J18" s="544"/>
      <c r="K18" s="544"/>
      <c r="L18" s="545">
        <v>90.81</v>
      </c>
      <c r="M18" s="545"/>
      <c r="N18" s="545"/>
      <c r="O18" s="545"/>
      <c r="P18" s="545"/>
      <c r="Q18" s="545"/>
      <c r="R18" s="546"/>
      <c r="S18" s="546"/>
      <c r="T18" s="546"/>
      <c r="U18" s="546"/>
      <c r="V18" s="547"/>
      <c r="W18" s="441"/>
      <c r="X18" s="442"/>
      <c r="Y18" s="442"/>
      <c r="Z18" s="442"/>
      <c r="AA18" s="442"/>
      <c r="AB18" s="433"/>
      <c r="AC18" s="548">
        <v>61.4</v>
      </c>
      <c r="AD18" s="549"/>
      <c r="AE18" s="549"/>
      <c r="AF18" s="549"/>
      <c r="AG18" s="550"/>
      <c r="AH18" s="548">
        <v>58.1</v>
      </c>
      <c r="AI18" s="549"/>
      <c r="AJ18" s="549"/>
      <c r="AK18" s="549"/>
      <c r="AL18" s="551"/>
      <c r="AM18" s="452"/>
      <c r="AN18" s="453"/>
      <c r="AO18" s="453"/>
      <c r="AP18" s="453"/>
      <c r="AQ18" s="453"/>
      <c r="AR18" s="453"/>
      <c r="AS18" s="453"/>
      <c r="AT18" s="454"/>
      <c r="AU18" s="455"/>
      <c r="AV18" s="456"/>
      <c r="AW18" s="456"/>
      <c r="AX18" s="456"/>
      <c r="AY18" s="457" t="s">
        <v>159</v>
      </c>
      <c r="AZ18" s="458"/>
      <c r="BA18" s="458"/>
      <c r="BB18" s="458"/>
      <c r="BC18" s="458"/>
      <c r="BD18" s="458"/>
      <c r="BE18" s="458"/>
      <c r="BF18" s="458"/>
      <c r="BG18" s="458"/>
      <c r="BH18" s="458"/>
      <c r="BI18" s="458"/>
      <c r="BJ18" s="458"/>
      <c r="BK18" s="458"/>
      <c r="BL18" s="458"/>
      <c r="BM18" s="459"/>
      <c r="BN18" s="460">
        <v>1136782</v>
      </c>
      <c r="BO18" s="461"/>
      <c r="BP18" s="461"/>
      <c r="BQ18" s="461"/>
      <c r="BR18" s="461"/>
      <c r="BS18" s="461"/>
      <c r="BT18" s="461"/>
      <c r="BU18" s="462"/>
      <c r="BV18" s="460">
        <v>1133784</v>
      </c>
      <c r="BW18" s="461"/>
      <c r="BX18" s="461"/>
      <c r="BY18" s="461"/>
      <c r="BZ18" s="461"/>
      <c r="CA18" s="461"/>
      <c r="CB18" s="461"/>
      <c r="CC18" s="462"/>
      <c r="CD18" s="201"/>
      <c r="CE18" s="541"/>
      <c r="CF18" s="541"/>
      <c r="CG18" s="541"/>
      <c r="CH18" s="541"/>
      <c r="CI18" s="541"/>
      <c r="CJ18" s="541"/>
      <c r="CK18" s="541"/>
      <c r="CL18" s="541"/>
      <c r="CM18" s="541"/>
      <c r="CN18" s="541"/>
      <c r="CO18" s="541"/>
      <c r="CP18" s="541"/>
      <c r="CQ18" s="541"/>
      <c r="CR18" s="541"/>
      <c r="CS18" s="542"/>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x14ac:dyDescent="0.2">
      <c r="A19" s="187"/>
      <c r="B19" s="543" t="s">
        <v>160</v>
      </c>
      <c r="C19" s="472"/>
      <c r="D19" s="472"/>
      <c r="E19" s="544"/>
      <c r="F19" s="544"/>
      <c r="G19" s="544"/>
      <c r="H19" s="544"/>
      <c r="I19" s="544"/>
      <c r="J19" s="544"/>
      <c r="K19" s="544"/>
      <c r="L19" s="552">
        <v>18</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2"/>
      <c r="AN19" s="453"/>
      <c r="AO19" s="453"/>
      <c r="AP19" s="453"/>
      <c r="AQ19" s="453"/>
      <c r="AR19" s="453"/>
      <c r="AS19" s="453"/>
      <c r="AT19" s="454"/>
      <c r="AU19" s="455"/>
      <c r="AV19" s="456"/>
      <c r="AW19" s="456"/>
      <c r="AX19" s="456"/>
      <c r="AY19" s="457" t="s">
        <v>161</v>
      </c>
      <c r="AZ19" s="458"/>
      <c r="BA19" s="458"/>
      <c r="BB19" s="458"/>
      <c r="BC19" s="458"/>
      <c r="BD19" s="458"/>
      <c r="BE19" s="458"/>
      <c r="BF19" s="458"/>
      <c r="BG19" s="458"/>
      <c r="BH19" s="458"/>
      <c r="BI19" s="458"/>
      <c r="BJ19" s="458"/>
      <c r="BK19" s="458"/>
      <c r="BL19" s="458"/>
      <c r="BM19" s="459"/>
      <c r="BN19" s="460">
        <v>1955242</v>
      </c>
      <c r="BO19" s="461"/>
      <c r="BP19" s="461"/>
      <c r="BQ19" s="461"/>
      <c r="BR19" s="461"/>
      <c r="BS19" s="461"/>
      <c r="BT19" s="461"/>
      <c r="BU19" s="462"/>
      <c r="BV19" s="460">
        <v>1953569</v>
      </c>
      <c r="BW19" s="461"/>
      <c r="BX19" s="461"/>
      <c r="BY19" s="461"/>
      <c r="BZ19" s="461"/>
      <c r="CA19" s="461"/>
      <c r="CB19" s="461"/>
      <c r="CC19" s="462"/>
      <c r="CD19" s="201"/>
      <c r="CE19" s="541"/>
      <c r="CF19" s="541"/>
      <c r="CG19" s="541"/>
      <c r="CH19" s="541"/>
      <c r="CI19" s="541"/>
      <c r="CJ19" s="541"/>
      <c r="CK19" s="541"/>
      <c r="CL19" s="541"/>
      <c r="CM19" s="541"/>
      <c r="CN19" s="541"/>
      <c r="CO19" s="541"/>
      <c r="CP19" s="541"/>
      <c r="CQ19" s="541"/>
      <c r="CR19" s="541"/>
      <c r="CS19" s="542"/>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x14ac:dyDescent="0.2">
      <c r="A20" s="187"/>
      <c r="B20" s="543" t="s">
        <v>162</v>
      </c>
      <c r="C20" s="472"/>
      <c r="D20" s="472"/>
      <c r="E20" s="544"/>
      <c r="F20" s="544"/>
      <c r="G20" s="544"/>
      <c r="H20" s="544"/>
      <c r="I20" s="544"/>
      <c r="J20" s="544"/>
      <c r="K20" s="544"/>
      <c r="L20" s="552">
        <v>674</v>
      </c>
      <c r="M20" s="552"/>
      <c r="N20" s="552"/>
      <c r="O20" s="552"/>
      <c r="P20" s="552"/>
      <c r="Q20" s="552"/>
      <c r="R20" s="553"/>
      <c r="S20" s="553"/>
      <c r="T20" s="553"/>
      <c r="U20" s="553"/>
      <c r="V20" s="554"/>
      <c r="W20" s="441"/>
      <c r="X20" s="442"/>
      <c r="Y20" s="442"/>
      <c r="Z20" s="442"/>
      <c r="AA20" s="442"/>
      <c r="AB20" s="442"/>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57"/>
      <c r="AZ20" s="458"/>
      <c r="BA20" s="458"/>
      <c r="BB20" s="458"/>
      <c r="BC20" s="458"/>
      <c r="BD20" s="458"/>
      <c r="BE20" s="458"/>
      <c r="BF20" s="458"/>
      <c r="BG20" s="458"/>
      <c r="BH20" s="458"/>
      <c r="BI20" s="458"/>
      <c r="BJ20" s="458"/>
      <c r="BK20" s="458"/>
      <c r="BL20" s="458"/>
      <c r="BM20" s="459"/>
      <c r="BN20" s="460"/>
      <c r="BO20" s="461"/>
      <c r="BP20" s="461"/>
      <c r="BQ20" s="461"/>
      <c r="BR20" s="461"/>
      <c r="BS20" s="461"/>
      <c r="BT20" s="461"/>
      <c r="BU20" s="462"/>
      <c r="BV20" s="460"/>
      <c r="BW20" s="461"/>
      <c r="BX20" s="461"/>
      <c r="BY20" s="461"/>
      <c r="BZ20" s="461"/>
      <c r="CA20" s="461"/>
      <c r="CB20" s="461"/>
      <c r="CC20" s="462"/>
      <c r="CD20" s="201"/>
      <c r="CE20" s="541"/>
      <c r="CF20" s="541"/>
      <c r="CG20" s="541"/>
      <c r="CH20" s="541"/>
      <c r="CI20" s="541"/>
      <c r="CJ20" s="541"/>
      <c r="CK20" s="541"/>
      <c r="CL20" s="541"/>
      <c r="CM20" s="541"/>
      <c r="CN20" s="541"/>
      <c r="CO20" s="541"/>
      <c r="CP20" s="541"/>
      <c r="CQ20" s="541"/>
      <c r="CR20" s="541"/>
      <c r="CS20" s="542"/>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x14ac:dyDescent="0.15">
      <c r="A21" s="187"/>
      <c r="B21" s="563" t="s">
        <v>163</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57"/>
      <c r="AZ21" s="458"/>
      <c r="BA21" s="458"/>
      <c r="BB21" s="458"/>
      <c r="BC21" s="458"/>
      <c r="BD21" s="458"/>
      <c r="BE21" s="458"/>
      <c r="BF21" s="458"/>
      <c r="BG21" s="458"/>
      <c r="BH21" s="458"/>
      <c r="BI21" s="458"/>
      <c r="BJ21" s="458"/>
      <c r="BK21" s="458"/>
      <c r="BL21" s="458"/>
      <c r="BM21" s="459"/>
      <c r="BN21" s="460"/>
      <c r="BO21" s="461"/>
      <c r="BP21" s="461"/>
      <c r="BQ21" s="461"/>
      <c r="BR21" s="461"/>
      <c r="BS21" s="461"/>
      <c r="BT21" s="461"/>
      <c r="BU21" s="462"/>
      <c r="BV21" s="460"/>
      <c r="BW21" s="461"/>
      <c r="BX21" s="461"/>
      <c r="BY21" s="461"/>
      <c r="BZ21" s="461"/>
      <c r="CA21" s="461"/>
      <c r="CB21" s="461"/>
      <c r="CC21" s="462"/>
      <c r="CD21" s="201"/>
      <c r="CE21" s="541"/>
      <c r="CF21" s="541"/>
      <c r="CG21" s="541"/>
      <c r="CH21" s="541"/>
      <c r="CI21" s="541"/>
      <c r="CJ21" s="541"/>
      <c r="CK21" s="541"/>
      <c r="CL21" s="541"/>
      <c r="CM21" s="541"/>
      <c r="CN21" s="541"/>
      <c r="CO21" s="541"/>
      <c r="CP21" s="541"/>
      <c r="CQ21" s="541"/>
      <c r="CR21" s="541"/>
      <c r="CS21" s="542"/>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x14ac:dyDescent="0.2">
      <c r="A22" s="187"/>
      <c r="B22" s="566" t="s">
        <v>164</v>
      </c>
      <c r="C22" s="567"/>
      <c r="D22" s="568"/>
      <c r="E22" s="435" t="s">
        <v>1</v>
      </c>
      <c r="F22" s="440"/>
      <c r="G22" s="440"/>
      <c r="H22" s="440"/>
      <c r="I22" s="440"/>
      <c r="J22" s="440"/>
      <c r="K22" s="430"/>
      <c r="L22" s="435" t="s">
        <v>165</v>
      </c>
      <c r="M22" s="440"/>
      <c r="N22" s="440"/>
      <c r="O22" s="440"/>
      <c r="P22" s="430"/>
      <c r="Q22" s="575" t="s">
        <v>166</v>
      </c>
      <c r="R22" s="576"/>
      <c r="S22" s="576"/>
      <c r="T22" s="576"/>
      <c r="U22" s="576"/>
      <c r="V22" s="577"/>
      <c r="W22" s="581" t="s">
        <v>167</v>
      </c>
      <c r="X22" s="567"/>
      <c r="Y22" s="568"/>
      <c r="Z22" s="435" t="s">
        <v>1</v>
      </c>
      <c r="AA22" s="440"/>
      <c r="AB22" s="440"/>
      <c r="AC22" s="440"/>
      <c r="AD22" s="440"/>
      <c r="AE22" s="440"/>
      <c r="AF22" s="440"/>
      <c r="AG22" s="430"/>
      <c r="AH22" s="586" t="s">
        <v>168</v>
      </c>
      <c r="AI22" s="440"/>
      <c r="AJ22" s="440"/>
      <c r="AK22" s="440"/>
      <c r="AL22" s="430"/>
      <c r="AM22" s="586" t="s">
        <v>169</v>
      </c>
      <c r="AN22" s="587"/>
      <c r="AO22" s="587"/>
      <c r="AP22" s="587"/>
      <c r="AQ22" s="587"/>
      <c r="AR22" s="588"/>
      <c r="AS22" s="575" t="s">
        <v>166</v>
      </c>
      <c r="AT22" s="576"/>
      <c r="AU22" s="576"/>
      <c r="AV22" s="576"/>
      <c r="AW22" s="576"/>
      <c r="AX22" s="592"/>
      <c r="AY22" s="594"/>
      <c r="AZ22" s="595"/>
      <c r="BA22" s="595"/>
      <c r="BB22" s="595"/>
      <c r="BC22" s="595"/>
      <c r="BD22" s="595"/>
      <c r="BE22" s="595"/>
      <c r="BF22" s="595"/>
      <c r="BG22" s="595"/>
      <c r="BH22" s="595"/>
      <c r="BI22" s="595"/>
      <c r="BJ22" s="595"/>
      <c r="BK22" s="595"/>
      <c r="BL22" s="595"/>
      <c r="BM22" s="596"/>
      <c r="BN22" s="597"/>
      <c r="BO22" s="598"/>
      <c r="BP22" s="598"/>
      <c r="BQ22" s="598"/>
      <c r="BR22" s="598"/>
      <c r="BS22" s="598"/>
      <c r="BT22" s="598"/>
      <c r="BU22" s="599"/>
      <c r="BV22" s="597"/>
      <c r="BW22" s="598"/>
      <c r="BX22" s="598"/>
      <c r="BY22" s="598"/>
      <c r="BZ22" s="598"/>
      <c r="CA22" s="598"/>
      <c r="CB22" s="598"/>
      <c r="CC22" s="599"/>
      <c r="CD22" s="201"/>
      <c r="CE22" s="541"/>
      <c r="CF22" s="541"/>
      <c r="CG22" s="541"/>
      <c r="CH22" s="541"/>
      <c r="CI22" s="541"/>
      <c r="CJ22" s="541"/>
      <c r="CK22" s="541"/>
      <c r="CL22" s="541"/>
      <c r="CM22" s="541"/>
      <c r="CN22" s="541"/>
      <c r="CO22" s="541"/>
      <c r="CP22" s="541"/>
      <c r="CQ22" s="541"/>
      <c r="CR22" s="541"/>
      <c r="CS22" s="542"/>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x14ac:dyDescent="0.15">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89"/>
      <c r="AN23" s="590"/>
      <c r="AO23" s="590"/>
      <c r="AP23" s="590"/>
      <c r="AQ23" s="590"/>
      <c r="AR23" s="591"/>
      <c r="AS23" s="578"/>
      <c r="AT23" s="579"/>
      <c r="AU23" s="579"/>
      <c r="AV23" s="579"/>
      <c r="AW23" s="579"/>
      <c r="AX23" s="593"/>
      <c r="AY23" s="389" t="s">
        <v>170</v>
      </c>
      <c r="AZ23" s="390"/>
      <c r="BA23" s="390"/>
      <c r="BB23" s="390"/>
      <c r="BC23" s="390"/>
      <c r="BD23" s="390"/>
      <c r="BE23" s="390"/>
      <c r="BF23" s="390"/>
      <c r="BG23" s="390"/>
      <c r="BH23" s="390"/>
      <c r="BI23" s="390"/>
      <c r="BJ23" s="390"/>
      <c r="BK23" s="390"/>
      <c r="BL23" s="390"/>
      <c r="BM23" s="391"/>
      <c r="BN23" s="460">
        <v>3543737</v>
      </c>
      <c r="BO23" s="461"/>
      <c r="BP23" s="461"/>
      <c r="BQ23" s="461"/>
      <c r="BR23" s="461"/>
      <c r="BS23" s="461"/>
      <c r="BT23" s="461"/>
      <c r="BU23" s="462"/>
      <c r="BV23" s="460">
        <v>3020252</v>
      </c>
      <c r="BW23" s="461"/>
      <c r="BX23" s="461"/>
      <c r="BY23" s="461"/>
      <c r="BZ23" s="461"/>
      <c r="CA23" s="461"/>
      <c r="CB23" s="461"/>
      <c r="CC23" s="462"/>
      <c r="CD23" s="201"/>
      <c r="CE23" s="541"/>
      <c r="CF23" s="541"/>
      <c r="CG23" s="541"/>
      <c r="CH23" s="541"/>
      <c r="CI23" s="541"/>
      <c r="CJ23" s="541"/>
      <c r="CK23" s="541"/>
      <c r="CL23" s="541"/>
      <c r="CM23" s="541"/>
      <c r="CN23" s="541"/>
      <c r="CO23" s="541"/>
      <c r="CP23" s="541"/>
      <c r="CQ23" s="541"/>
      <c r="CR23" s="541"/>
      <c r="CS23" s="542"/>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x14ac:dyDescent="0.2">
      <c r="A24" s="187"/>
      <c r="B24" s="569"/>
      <c r="C24" s="570"/>
      <c r="D24" s="571"/>
      <c r="E24" s="479" t="s">
        <v>171</v>
      </c>
      <c r="F24" s="453"/>
      <c r="G24" s="453"/>
      <c r="H24" s="453"/>
      <c r="I24" s="453"/>
      <c r="J24" s="453"/>
      <c r="K24" s="454"/>
      <c r="L24" s="480">
        <v>1</v>
      </c>
      <c r="M24" s="481"/>
      <c r="N24" s="481"/>
      <c r="O24" s="481"/>
      <c r="P24" s="523"/>
      <c r="Q24" s="480">
        <v>6940</v>
      </c>
      <c r="R24" s="481"/>
      <c r="S24" s="481"/>
      <c r="T24" s="481"/>
      <c r="U24" s="481"/>
      <c r="V24" s="523"/>
      <c r="W24" s="582"/>
      <c r="X24" s="570"/>
      <c r="Y24" s="571"/>
      <c r="Z24" s="479" t="s">
        <v>172</v>
      </c>
      <c r="AA24" s="453"/>
      <c r="AB24" s="453"/>
      <c r="AC24" s="453"/>
      <c r="AD24" s="453"/>
      <c r="AE24" s="453"/>
      <c r="AF24" s="453"/>
      <c r="AG24" s="454"/>
      <c r="AH24" s="480">
        <v>43</v>
      </c>
      <c r="AI24" s="481"/>
      <c r="AJ24" s="481"/>
      <c r="AK24" s="481"/>
      <c r="AL24" s="523"/>
      <c r="AM24" s="480">
        <v>132913</v>
      </c>
      <c r="AN24" s="481"/>
      <c r="AO24" s="481"/>
      <c r="AP24" s="481"/>
      <c r="AQ24" s="481"/>
      <c r="AR24" s="523"/>
      <c r="AS24" s="480">
        <v>3091</v>
      </c>
      <c r="AT24" s="481"/>
      <c r="AU24" s="481"/>
      <c r="AV24" s="481"/>
      <c r="AW24" s="481"/>
      <c r="AX24" s="482"/>
      <c r="AY24" s="594" t="s">
        <v>173</v>
      </c>
      <c r="AZ24" s="595"/>
      <c r="BA24" s="595"/>
      <c r="BB24" s="595"/>
      <c r="BC24" s="595"/>
      <c r="BD24" s="595"/>
      <c r="BE24" s="595"/>
      <c r="BF24" s="595"/>
      <c r="BG24" s="595"/>
      <c r="BH24" s="595"/>
      <c r="BI24" s="595"/>
      <c r="BJ24" s="595"/>
      <c r="BK24" s="595"/>
      <c r="BL24" s="595"/>
      <c r="BM24" s="596"/>
      <c r="BN24" s="460">
        <v>2786760</v>
      </c>
      <c r="BO24" s="461"/>
      <c r="BP24" s="461"/>
      <c r="BQ24" s="461"/>
      <c r="BR24" s="461"/>
      <c r="BS24" s="461"/>
      <c r="BT24" s="461"/>
      <c r="BU24" s="462"/>
      <c r="BV24" s="460">
        <v>2484275</v>
      </c>
      <c r="BW24" s="461"/>
      <c r="BX24" s="461"/>
      <c r="BY24" s="461"/>
      <c r="BZ24" s="461"/>
      <c r="CA24" s="461"/>
      <c r="CB24" s="461"/>
      <c r="CC24" s="462"/>
      <c r="CD24" s="201"/>
      <c r="CE24" s="541"/>
      <c r="CF24" s="541"/>
      <c r="CG24" s="541"/>
      <c r="CH24" s="541"/>
      <c r="CI24" s="541"/>
      <c r="CJ24" s="541"/>
      <c r="CK24" s="541"/>
      <c r="CL24" s="541"/>
      <c r="CM24" s="541"/>
      <c r="CN24" s="541"/>
      <c r="CO24" s="541"/>
      <c r="CP24" s="541"/>
      <c r="CQ24" s="541"/>
      <c r="CR24" s="541"/>
      <c r="CS24" s="542"/>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x14ac:dyDescent="0.15">
      <c r="A25" s="187"/>
      <c r="B25" s="569"/>
      <c r="C25" s="570"/>
      <c r="D25" s="571"/>
      <c r="E25" s="479" t="s">
        <v>174</v>
      </c>
      <c r="F25" s="453"/>
      <c r="G25" s="453"/>
      <c r="H25" s="453"/>
      <c r="I25" s="453"/>
      <c r="J25" s="453"/>
      <c r="K25" s="454"/>
      <c r="L25" s="480">
        <v>1</v>
      </c>
      <c r="M25" s="481"/>
      <c r="N25" s="481"/>
      <c r="O25" s="481"/>
      <c r="P25" s="523"/>
      <c r="Q25" s="480">
        <v>5590</v>
      </c>
      <c r="R25" s="481"/>
      <c r="S25" s="481"/>
      <c r="T25" s="481"/>
      <c r="U25" s="481"/>
      <c r="V25" s="523"/>
      <c r="W25" s="582"/>
      <c r="X25" s="570"/>
      <c r="Y25" s="571"/>
      <c r="Z25" s="479" t="s">
        <v>175</v>
      </c>
      <c r="AA25" s="453"/>
      <c r="AB25" s="453"/>
      <c r="AC25" s="453"/>
      <c r="AD25" s="453"/>
      <c r="AE25" s="453"/>
      <c r="AF25" s="453"/>
      <c r="AG25" s="454"/>
      <c r="AH25" s="480" t="s">
        <v>137</v>
      </c>
      <c r="AI25" s="481"/>
      <c r="AJ25" s="481"/>
      <c r="AK25" s="481"/>
      <c r="AL25" s="523"/>
      <c r="AM25" s="480" t="s">
        <v>137</v>
      </c>
      <c r="AN25" s="481"/>
      <c r="AO25" s="481"/>
      <c r="AP25" s="481"/>
      <c r="AQ25" s="481"/>
      <c r="AR25" s="523"/>
      <c r="AS25" s="480" t="s">
        <v>137</v>
      </c>
      <c r="AT25" s="481"/>
      <c r="AU25" s="481"/>
      <c r="AV25" s="481"/>
      <c r="AW25" s="481"/>
      <c r="AX25" s="482"/>
      <c r="AY25" s="389" t="s">
        <v>176</v>
      </c>
      <c r="AZ25" s="390"/>
      <c r="BA25" s="390"/>
      <c r="BB25" s="390"/>
      <c r="BC25" s="390"/>
      <c r="BD25" s="390"/>
      <c r="BE25" s="390"/>
      <c r="BF25" s="390"/>
      <c r="BG25" s="390"/>
      <c r="BH25" s="390"/>
      <c r="BI25" s="390"/>
      <c r="BJ25" s="390"/>
      <c r="BK25" s="390"/>
      <c r="BL25" s="390"/>
      <c r="BM25" s="391"/>
      <c r="BN25" s="392" t="s">
        <v>137</v>
      </c>
      <c r="BO25" s="393"/>
      <c r="BP25" s="393"/>
      <c r="BQ25" s="393"/>
      <c r="BR25" s="393"/>
      <c r="BS25" s="393"/>
      <c r="BT25" s="393"/>
      <c r="BU25" s="394"/>
      <c r="BV25" s="392" t="s">
        <v>137</v>
      </c>
      <c r="BW25" s="393"/>
      <c r="BX25" s="393"/>
      <c r="BY25" s="393"/>
      <c r="BZ25" s="393"/>
      <c r="CA25" s="393"/>
      <c r="CB25" s="393"/>
      <c r="CC25" s="394"/>
      <c r="CD25" s="201"/>
      <c r="CE25" s="541"/>
      <c r="CF25" s="541"/>
      <c r="CG25" s="541"/>
      <c r="CH25" s="541"/>
      <c r="CI25" s="541"/>
      <c r="CJ25" s="541"/>
      <c r="CK25" s="541"/>
      <c r="CL25" s="541"/>
      <c r="CM25" s="541"/>
      <c r="CN25" s="541"/>
      <c r="CO25" s="541"/>
      <c r="CP25" s="541"/>
      <c r="CQ25" s="541"/>
      <c r="CR25" s="541"/>
      <c r="CS25" s="542"/>
      <c r="CT25" s="426"/>
      <c r="CU25" s="427"/>
      <c r="CV25" s="427"/>
      <c r="CW25" s="427"/>
      <c r="CX25" s="427"/>
      <c r="CY25" s="427"/>
      <c r="CZ25" s="427"/>
      <c r="DA25" s="428"/>
      <c r="DB25" s="426"/>
      <c r="DC25" s="427"/>
      <c r="DD25" s="427"/>
      <c r="DE25" s="427"/>
      <c r="DF25" s="427"/>
      <c r="DG25" s="427"/>
      <c r="DH25" s="427"/>
      <c r="DI25" s="428"/>
    </row>
    <row r="26" spans="1:119" s="186" customFormat="1" ht="18.75" customHeight="1" x14ac:dyDescent="0.15">
      <c r="A26" s="187"/>
      <c r="B26" s="569"/>
      <c r="C26" s="570"/>
      <c r="D26" s="571"/>
      <c r="E26" s="479" t="s">
        <v>177</v>
      </c>
      <c r="F26" s="453"/>
      <c r="G26" s="453"/>
      <c r="H26" s="453"/>
      <c r="I26" s="453"/>
      <c r="J26" s="453"/>
      <c r="K26" s="454"/>
      <c r="L26" s="480">
        <v>1</v>
      </c>
      <c r="M26" s="481"/>
      <c r="N26" s="481"/>
      <c r="O26" s="481"/>
      <c r="P26" s="523"/>
      <c r="Q26" s="480">
        <v>5270</v>
      </c>
      <c r="R26" s="481"/>
      <c r="S26" s="481"/>
      <c r="T26" s="481"/>
      <c r="U26" s="481"/>
      <c r="V26" s="523"/>
      <c r="W26" s="582"/>
      <c r="X26" s="570"/>
      <c r="Y26" s="571"/>
      <c r="Z26" s="479" t="s">
        <v>178</v>
      </c>
      <c r="AA26" s="600"/>
      <c r="AB26" s="600"/>
      <c r="AC26" s="600"/>
      <c r="AD26" s="600"/>
      <c r="AE26" s="600"/>
      <c r="AF26" s="600"/>
      <c r="AG26" s="601"/>
      <c r="AH26" s="480">
        <v>1</v>
      </c>
      <c r="AI26" s="481"/>
      <c r="AJ26" s="481"/>
      <c r="AK26" s="481"/>
      <c r="AL26" s="523"/>
      <c r="AM26" s="480" t="s">
        <v>179</v>
      </c>
      <c r="AN26" s="481"/>
      <c r="AO26" s="481"/>
      <c r="AP26" s="481"/>
      <c r="AQ26" s="481"/>
      <c r="AR26" s="523"/>
      <c r="AS26" s="480" t="s">
        <v>179</v>
      </c>
      <c r="AT26" s="481"/>
      <c r="AU26" s="481"/>
      <c r="AV26" s="481"/>
      <c r="AW26" s="481"/>
      <c r="AX26" s="482"/>
      <c r="AY26" s="463" t="s">
        <v>180</v>
      </c>
      <c r="AZ26" s="464"/>
      <c r="BA26" s="464"/>
      <c r="BB26" s="464"/>
      <c r="BC26" s="464"/>
      <c r="BD26" s="464"/>
      <c r="BE26" s="464"/>
      <c r="BF26" s="464"/>
      <c r="BG26" s="464"/>
      <c r="BH26" s="464"/>
      <c r="BI26" s="464"/>
      <c r="BJ26" s="464"/>
      <c r="BK26" s="464"/>
      <c r="BL26" s="464"/>
      <c r="BM26" s="465"/>
      <c r="BN26" s="460" t="s">
        <v>137</v>
      </c>
      <c r="BO26" s="461"/>
      <c r="BP26" s="461"/>
      <c r="BQ26" s="461"/>
      <c r="BR26" s="461"/>
      <c r="BS26" s="461"/>
      <c r="BT26" s="461"/>
      <c r="BU26" s="462"/>
      <c r="BV26" s="460" t="s">
        <v>137</v>
      </c>
      <c r="BW26" s="461"/>
      <c r="BX26" s="461"/>
      <c r="BY26" s="461"/>
      <c r="BZ26" s="461"/>
      <c r="CA26" s="461"/>
      <c r="CB26" s="461"/>
      <c r="CC26" s="462"/>
      <c r="CD26" s="201"/>
      <c r="CE26" s="541"/>
      <c r="CF26" s="541"/>
      <c r="CG26" s="541"/>
      <c r="CH26" s="541"/>
      <c r="CI26" s="541"/>
      <c r="CJ26" s="541"/>
      <c r="CK26" s="541"/>
      <c r="CL26" s="541"/>
      <c r="CM26" s="541"/>
      <c r="CN26" s="541"/>
      <c r="CO26" s="541"/>
      <c r="CP26" s="541"/>
      <c r="CQ26" s="541"/>
      <c r="CR26" s="541"/>
      <c r="CS26" s="542"/>
      <c r="CT26" s="426"/>
      <c r="CU26" s="427"/>
      <c r="CV26" s="427"/>
      <c r="CW26" s="427"/>
      <c r="CX26" s="427"/>
      <c r="CY26" s="427"/>
      <c r="CZ26" s="427"/>
      <c r="DA26" s="428"/>
      <c r="DB26" s="426"/>
      <c r="DC26" s="427"/>
      <c r="DD26" s="427"/>
      <c r="DE26" s="427"/>
      <c r="DF26" s="427"/>
      <c r="DG26" s="427"/>
      <c r="DH26" s="427"/>
      <c r="DI26" s="428"/>
    </row>
    <row r="27" spans="1:119" ht="18.75" customHeight="1" thickBot="1" x14ac:dyDescent="0.2">
      <c r="A27" s="187"/>
      <c r="B27" s="569"/>
      <c r="C27" s="570"/>
      <c r="D27" s="571"/>
      <c r="E27" s="479" t="s">
        <v>181</v>
      </c>
      <c r="F27" s="453"/>
      <c r="G27" s="453"/>
      <c r="H27" s="453"/>
      <c r="I27" s="453"/>
      <c r="J27" s="453"/>
      <c r="K27" s="454"/>
      <c r="L27" s="480">
        <v>1</v>
      </c>
      <c r="M27" s="481"/>
      <c r="N27" s="481"/>
      <c r="O27" s="481"/>
      <c r="P27" s="523"/>
      <c r="Q27" s="480">
        <v>2250</v>
      </c>
      <c r="R27" s="481"/>
      <c r="S27" s="481"/>
      <c r="T27" s="481"/>
      <c r="U27" s="481"/>
      <c r="V27" s="523"/>
      <c r="W27" s="582"/>
      <c r="X27" s="570"/>
      <c r="Y27" s="571"/>
      <c r="Z27" s="479" t="s">
        <v>182</v>
      </c>
      <c r="AA27" s="453"/>
      <c r="AB27" s="453"/>
      <c r="AC27" s="453"/>
      <c r="AD27" s="453"/>
      <c r="AE27" s="453"/>
      <c r="AF27" s="453"/>
      <c r="AG27" s="454"/>
      <c r="AH27" s="480" t="s">
        <v>137</v>
      </c>
      <c r="AI27" s="481"/>
      <c r="AJ27" s="481"/>
      <c r="AK27" s="481"/>
      <c r="AL27" s="523"/>
      <c r="AM27" s="480" t="s">
        <v>137</v>
      </c>
      <c r="AN27" s="481"/>
      <c r="AO27" s="481"/>
      <c r="AP27" s="481"/>
      <c r="AQ27" s="481"/>
      <c r="AR27" s="523"/>
      <c r="AS27" s="480" t="s">
        <v>137</v>
      </c>
      <c r="AT27" s="481"/>
      <c r="AU27" s="481"/>
      <c r="AV27" s="481"/>
      <c r="AW27" s="481"/>
      <c r="AX27" s="482"/>
      <c r="AY27" s="524" t="s">
        <v>183</v>
      </c>
      <c r="AZ27" s="525"/>
      <c r="BA27" s="525"/>
      <c r="BB27" s="525"/>
      <c r="BC27" s="525"/>
      <c r="BD27" s="525"/>
      <c r="BE27" s="525"/>
      <c r="BF27" s="525"/>
      <c r="BG27" s="525"/>
      <c r="BH27" s="525"/>
      <c r="BI27" s="525"/>
      <c r="BJ27" s="525"/>
      <c r="BK27" s="525"/>
      <c r="BL27" s="525"/>
      <c r="BM27" s="526"/>
      <c r="BN27" s="597">
        <v>39000</v>
      </c>
      <c r="BO27" s="598"/>
      <c r="BP27" s="598"/>
      <c r="BQ27" s="598"/>
      <c r="BR27" s="598"/>
      <c r="BS27" s="598"/>
      <c r="BT27" s="598"/>
      <c r="BU27" s="599"/>
      <c r="BV27" s="597">
        <v>39000</v>
      </c>
      <c r="BW27" s="598"/>
      <c r="BX27" s="598"/>
      <c r="BY27" s="598"/>
      <c r="BZ27" s="598"/>
      <c r="CA27" s="598"/>
      <c r="CB27" s="598"/>
      <c r="CC27" s="599"/>
      <c r="CD27" s="203"/>
      <c r="CE27" s="541"/>
      <c r="CF27" s="541"/>
      <c r="CG27" s="541"/>
      <c r="CH27" s="541"/>
      <c r="CI27" s="541"/>
      <c r="CJ27" s="541"/>
      <c r="CK27" s="541"/>
      <c r="CL27" s="541"/>
      <c r="CM27" s="541"/>
      <c r="CN27" s="541"/>
      <c r="CO27" s="541"/>
      <c r="CP27" s="541"/>
      <c r="CQ27" s="541"/>
      <c r="CR27" s="541"/>
      <c r="CS27" s="542"/>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x14ac:dyDescent="0.15">
      <c r="A28" s="187"/>
      <c r="B28" s="569"/>
      <c r="C28" s="570"/>
      <c r="D28" s="571"/>
      <c r="E28" s="479" t="s">
        <v>184</v>
      </c>
      <c r="F28" s="453"/>
      <c r="G28" s="453"/>
      <c r="H28" s="453"/>
      <c r="I28" s="453"/>
      <c r="J28" s="453"/>
      <c r="K28" s="454"/>
      <c r="L28" s="480">
        <v>1</v>
      </c>
      <c r="M28" s="481"/>
      <c r="N28" s="481"/>
      <c r="O28" s="481"/>
      <c r="P28" s="523"/>
      <c r="Q28" s="480">
        <v>1840</v>
      </c>
      <c r="R28" s="481"/>
      <c r="S28" s="481"/>
      <c r="T28" s="481"/>
      <c r="U28" s="481"/>
      <c r="V28" s="523"/>
      <c r="W28" s="582"/>
      <c r="X28" s="570"/>
      <c r="Y28" s="571"/>
      <c r="Z28" s="479" t="s">
        <v>185</v>
      </c>
      <c r="AA28" s="453"/>
      <c r="AB28" s="453"/>
      <c r="AC28" s="453"/>
      <c r="AD28" s="453"/>
      <c r="AE28" s="453"/>
      <c r="AF28" s="453"/>
      <c r="AG28" s="454"/>
      <c r="AH28" s="480" t="s">
        <v>137</v>
      </c>
      <c r="AI28" s="481"/>
      <c r="AJ28" s="481"/>
      <c r="AK28" s="481"/>
      <c r="AL28" s="523"/>
      <c r="AM28" s="480" t="s">
        <v>137</v>
      </c>
      <c r="AN28" s="481"/>
      <c r="AO28" s="481"/>
      <c r="AP28" s="481"/>
      <c r="AQ28" s="481"/>
      <c r="AR28" s="523"/>
      <c r="AS28" s="480" t="s">
        <v>137</v>
      </c>
      <c r="AT28" s="481"/>
      <c r="AU28" s="481"/>
      <c r="AV28" s="481"/>
      <c r="AW28" s="481"/>
      <c r="AX28" s="482"/>
      <c r="AY28" s="608" t="s">
        <v>186</v>
      </c>
      <c r="AZ28" s="609"/>
      <c r="BA28" s="609"/>
      <c r="BB28" s="610"/>
      <c r="BC28" s="389" t="s">
        <v>47</v>
      </c>
      <c r="BD28" s="390"/>
      <c r="BE28" s="390"/>
      <c r="BF28" s="390"/>
      <c r="BG28" s="390"/>
      <c r="BH28" s="390"/>
      <c r="BI28" s="390"/>
      <c r="BJ28" s="390"/>
      <c r="BK28" s="390"/>
      <c r="BL28" s="390"/>
      <c r="BM28" s="391"/>
      <c r="BN28" s="392">
        <v>783663</v>
      </c>
      <c r="BO28" s="393"/>
      <c r="BP28" s="393"/>
      <c r="BQ28" s="393"/>
      <c r="BR28" s="393"/>
      <c r="BS28" s="393"/>
      <c r="BT28" s="393"/>
      <c r="BU28" s="394"/>
      <c r="BV28" s="392">
        <v>900472</v>
      </c>
      <c r="BW28" s="393"/>
      <c r="BX28" s="393"/>
      <c r="BY28" s="393"/>
      <c r="BZ28" s="393"/>
      <c r="CA28" s="393"/>
      <c r="CB28" s="393"/>
      <c r="CC28" s="394"/>
      <c r="CD28" s="201"/>
      <c r="CE28" s="541"/>
      <c r="CF28" s="541"/>
      <c r="CG28" s="541"/>
      <c r="CH28" s="541"/>
      <c r="CI28" s="541"/>
      <c r="CJ28" s="541"/>
      <c r="CK28" s="541"/>
      <c r="CL28" s="541"/>
      <c r="CM28" s="541"/>
      <c r="CN28" s="541"/>
      <c r="CO28" s="541"/>
      <c r="CP28" s="541"/>
      <c r="CQ28" s="541"/>
      <c r="CR28" s="541"/>
      <c r="CS28" s="542"/>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x14ac:dyDescent="0.15">
      <c r="A29" s="187"/>
      <c r="B29" s="569"/>
      <c r="C29" s="570"/>
      <c r="D29" s="571"/>
      <c r="E29" s="479" t="s">
        <v>187</v>
      </c>
      <c r="F29" s="453"/>
      <c r="G29" s="453"/>
      <c r="H29" s="453"/>
      <c r="I29" s="453"/>
      <c r="J29" s="453"/>
      <c r="K29" s="454"/>
      <c r="L29" s="480">
        <v>6</v>
      </c>
      <c r="M29" s="481"/>
      <c r="N29" s="481"/>
      <c r="O29" s="481"/>
      <c r="P29" s="523"/>
      <c r="Q29" s="480">
        <v>1660</v>
      </c>
      <c r="R29" s="481"/>
      <c r="S29" s="481"/>
      <c r="T29" s="481"/>
      <c r="U29" s="481"/>
      <c r="V29" s="523"/>
      <c r="W29" s="583"/>
      <c r="X29" s="584"/>
      <c r="Y29" s="585"/>
      <c r="Z29" s="479" t="s">
        <v>188</v>
      </c>
      <c r="AA29" s="453"/>
      <c r="AB29" s="453"/>
      <c r="AC29" s="453"/>
      <c r="AD29" s="453"/>
      <c r="AE29" s="453"/>
      <c r="AF29" s="453"/>
      <c r="AG29" s="454"/>
      <c r="AH29" s="480">
        <v>43</v>
      </c>
      <c r="AI29" s="481"/>
      <c r="AJ29" s="481"/>
      <c r="AK29" s="481"/>
      <c r="AL29" s="523"/>
      <c r="AM29" s="480">
        <v>132913</v>
      </c>
      <c r="AN29" s="481"/>
      <c r="AO29" s="481"/>
      <c r="AP29" s="481"/>
      <c r="AQ29" s="481"/>
      <c r="AR29" s="523"/>
      <c r="AS29" s="480">
        <v>3091</v>
      </c>
      <c r="AT29" s="481"/>
      <c r="AU29" s="481"/>
      <c r="AV29" s="481"/>
      <c r="AW29" s="481"/>
      <c r="AX29" s="482"/>
      <c r="AY29" s="611"/>
      <c r="AZ29" s="612"/>
      <c r="BA29" s="612"/>
      <c r="BB29" s="613"/>
      <c r="BC29" s="457" t="s">
        <v>189</v>
      </c>
      <c r="BD29" s="458"/>
      <c r="BE29" s="458"/>
      <c r="BF29" s="458"/>
      <c r="BG29" s="458"/>
      <c r="BH29" s="458"/>
      <c r="BI29" s="458"/>
      <c r="BJ29" s="458"/>
      <c r="BK29" s="458"/>
      <c r="BL29" s="458"/>
      <c r="BM29" s="459"/>
      <c r="BN29" s="460">
        <v>358905</v>
      </c>
      <c r="BO29" s="461"/>
      <c r="BP29" s="461"/>
      <c r="BQ29" s="461"/>
      <c r="BR29" s="461"/>
      <c r="BS29" s="461"/>
      <c r="BT29" s="461"/>
      <c r="BU29" s="462"/>
      <c r="BV29" s="460">
        <v>358803</v>
      </c>
      <c r="BW29" s="461"/>
      <c r="BX29" s="461"/>
      <c r="BY29" s="461"/>
      <c r="BZ29" s="461"/>
      <c r="CA29" s="461"/>
      <c r="CB29" s="461"/>
      <c r="CC29" s="462"/>
      <c r="CD29" s="203"/>
      <c r="CE29" s="541"/>
      <c r="CF29" s="541"/>
      <c r="CG29" s="541"/>
      <c r="CH29" s="541"/>
      <c r="CI29" s="541"/>
      <c r="CJ29" s="541"/>
      <c r="CK29" s="541"/>
      <c r="CL29" s="541"/>
      <c r="CM29" s="541"/>
      <c r="CN29" s="541"/>
      <c r="CO29" s="541"/>
      <c r="CP29" s="541"/>
      <c r="CQ29" s="541"/>
      <c r="CR29" s="541"/>
      <c r="CS29" s="542"/>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x14ac:dyDescent="0.2">
      <c r="A30" s="187"/>
      <c r="B30" s="572"/>
      <c r="C30" s="573"/>
      <c r="D30" s="574"/>
      <c r="E30" s="483"/>
      <c r="F30" s="484"/>
      <c r="G30" s="484"/>
      <c r="H30" s="484"/>
      <c r="I30" s="484"/>
      <c r="J30" s="484"/>
      <c r="K30" s="485"/>
      <c r="L30" s="602"/>
      <c r="M30" s="603"/>
      <c r="N30" s="603"/>
      <c r="O30" s="603"/>
      <c r="P30" s="604"/>
      <c r="Q30" s="602"/>
      <c r="R30" s="603"/>
      <c r="S30" s="603"/>
      <c r="T30" s="603"/>
      <c r="U30" s="603"/>
      <c r="V30" s="604"/>
      <c r="W30" s="605" t="s">
        <v>190</v>
      </c>
      <c r="X30" s="606"/>
      <c r="Y30" s="606"/>
      <c r="Z30" s="606"/>
      <c r="AA30" s="606"/>
      <c r="AB30" s="606"/>
      <c r="AC30" s="606"/>
      <c r="AD30" s="606"/>
      <c r="AE30" s="606"/>
      <c r="AF30" s="606"/>
      <c r="AG30" s="607"/>
      <c r="AH30" s="548">
        <v>97.4</v>
      </c>
      <c r="AI30" s="549"/>
      <c r="AJ30" s="549"/>
      <c r="AK30" s="549"/>
      <c r="AL30" s="549"/>
      <c r="AM30" s="549"/>
      <c r="AN30" s="549"/>
      <c r="AO30" s="549"/>
      <c r="AP30" s="549"/>
      <c r="AQ30" s="549"/>
      <c r="AR30" s="549"/>
      <c r="AS30" s="549"/>
      <c r="AT30" s="549"/>
      <c r="AU30" s="549"/>
      <c r="AV30" s="549"/>
      <c r="AW30" s="549"/>
      <c r="AX30" s="551"/>
      <c r="AY30" s="614"/>
      <c r="AZ30" s="615"/>
      <c r="BA30" s="615"/>
      <c r="BB30" s="616"/>
      <c r="BC30" s="594" t="s">
        <v>49</v>
      </c>
      <c r="BD30" s="595"/>
      <c r="BE30" s="595"/>
      <c r="BF30" s="595"/>
      <c r="BG30" s="595"/>
      <c r="BH30" s="595"/>
      <c r="BI30" s="595"/>
      <c r="BJ30" s="595"/>
      <c r="BK30" s="595"/>
      <c r="BL30" s="595"/>
      <c r="BM30" s="596"/>
      <c r="BN30" s="597">
        <v>713336</v>
      </c>
      <c r="BO30" s="598"/>
      <c r="BP30" s="598"/>
      <c r="BQ30" s="598"/>
      <c r="BR30" s="598"/>
      <c r="BS30" s="598"/>
      <c r="BT30" s="598"/>
      <c r="BU30" s="599"/>
      <c r="BV30" s="597">
        <v>650543</v>
      </c>
      <c r="BW30" s="598"/>
      <c r="BX30" s="598"/>
      <c r="BY30" s="598"/>
      <c r="BZ30" s="598"/>
      <c r="CA30" s="598"/>
      <c r="CB30" s="598"/>
      <c r="CC30" s="599"/>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47" t="s">
        <v>197</v>
      </c>
      <c r="D33" s="447"/>
      <c r="E33" s="418" t="s">
        <v>198</v>
      </c>
      <c r="F33" s="418"/>
      <c r="G33" s="418"/>
      <c r="H33" s="418"/>
      <c r="I33" s="418"/>
      <c r="J33" s="418"/>
      <c r="K33" s="418"/>
      <c r="L33" s="418"/>
      <c r="M33" s="418"/>
      <c r="N33" s="418"/>
      <c r="O33" s="418"/>
      <c r="P33" s="418"/>
      <c r="Q33" s="418"/>
      <c r="R33" s="418"/>
      <c r="S33" s="418"/>
      <c r="T33" s="216"/>
      <c r="U33" s="447" t="s">
        <v>197</v>
      </c>
      <c r="V33" s="447"/>
      <c r="W33" s="418" t="s">
        <v>199</v>
      </c>
      <c r="X33" s="418"/>
      <c r="Y33" s="418"/>
      <c r="Z33" s="418"/>
      <c r="AA33" s="418"/>
      <c r="AB33" s="418"/>
      <c r="AC33" s="418"/>
      <c r="AD33" s="418"/>
      <c r="AE33" s="418"/>
      <c r="AF33" s="418"/>
      <c r="AG33" s="418"/>
      <c r="AH33" s="418"/>
      <c r="AI33" s="418"/>
      <c r="AJ33" s="418"/>
      <c r="AK33" s="418"/>
      <c r="AL33" s="216"/>
      <c r="AM33" s="447" t="s">
        <v>197</v>
      </c>
      <c r="AN33" s="447"/>
      <c r="AO33" s="418" t="s">
        <v>199</v>
      </c>
      <c r="AP33" s="418"/>
      <c r="AQ33" s="418"/>
      <c r="AR33" s="418"/>
      <c r="AS33" s="418"/>
      <c r="AT33" s="418"/>
      <c r="AU33" s="418"/>
      <c r="AV33" s="418"/>
      <c r="AW33" s="418"/>
      <c r="AX33" s="418"/>
      <c r="AY33" s="418"/>
      <c r="AZ33" s="418"/>
      <c r="BA33" s="418"/>
      <c r="BB33" s="418"/>
      <c r="BC33" s="418"/>
      <c r="BD33" s="217"/>
      <c r="BE33" s="418" t="s">
        <v>200</v>
      </c>
      <c r="BF33" s="418"/>
      <c r="BG33" s="418" t="s">
        <v>201</v>
      </c>
      <c r="BH33" s="418"/>
      <c r="BI33" s="418"/>
      <c r="BJ33" s="418"/>
      <c r="BK33" s="418"/>
      <c r="BL33" s="418"/>
      <c r="BM33" s="418"/>
      <c r="BN33" s="418"/>
      <c r="BO33" s="418"/>
      <c r="BP33" s="418"/>
      <c r="BQ33" s="418"/>
      <c r="BR33" s="418"/>
      <c r="BS33" s="418"/>
      <c r="BT33" s="418"/>
      <c r="BU33" s="418"/>
      <c r="BV33" s="217"/>
      <c r="BW33" s="447" t="s">
        <v>200</v>
      </c>
      <c r="BX33" s="447"/>
      <c r="BY33" s="418" t="s">
        <v>202</v>
      </c>
      <c r="BZ33" s="418"/>
      <c r="CA33" s="418"/>
      <c r="CB33" s="418"/>
      <c r="CC33" s="418"/>
      <c r="CD33" s="418"/>
      <c r="CE33" s="418"/>
      <c r="CF33" s="418"/>
      <c r="CG33" s="418"/>
      <c r="CH33" s="418"/>
      <c r="CI33" s="418"/>
      <c r="CJ33" s="418"/>
      <c r="CK33" s="418"/>
      <c r="CL33" s="418"/>
      <c r="CM33" s="418"/>
      <c r="CN33" s="216"/>
      <c r="CO33" s="447" t="s">
        <v>197</v>
      </c>
      <c r="CP33" s="447"/>
      <c r="CQ33" s="418" t="s">
        <v>203</v>
      </c>
      <c r="CR33" s="418"/>
      <c r="CS33" s="418"/>
      <c r="CT33" s="418"/>
      <c r="CU33" s="418"/>
      <c r="CV33" s="418"/>
      <c r="CW33" s="418"/>
      <c r="CX33" s="418"/>
      <c r="CY33" s="418"/>
      <c r="CZ33" s="418"/>
      <c r="DA33" s="418"/>
      <c r="DB33" s="418"/>
      <c r="DC33" s="418"/>
      <c r="DD33" s="418"/>
      <c r="DE33" s="418"/>
      <c r="DF33" s="216"/>
      <c r="DG33" s="617" t="s">
        <v>204</v>
      </c>
      <c r="DH33" s="617"/>
      <c r="DI33" s="218"/>
      <c r="DJ33" s="186"/>
      <c r="DK33" s="186"/>
      <c r="DL33" s="186"/>
      <c r="DM33" s="186"/>
      <c r="DN33" s="186"/>
      <c r="DO33" s="186"/>
    </row>
    <row r="34" spans="1:119" ht="32.25" customHeight="1" x14ac:dyDescent="0.15">
      <c r="A34" s="187"/>
      <c r="B34" s="213"/>
      <c r="C34" s="618">
        <f>IF(E34="","",1)</f>
        <v>1</v>
      </c>
      <c r="D34" s="618"/>
      <c r="E34" s="619" t="str">
        <f>IF('各会計、関係団体の財政状況及び健全化判断比率'!B7="","",'各会計、関係団体の財政状況及び健全化判断比率'!B7)</f>
        <v>一般会計</v>
      </c>
      <c r="F34" s="619"/>
      <c r="G34" s="619"/>
      <c r="H34" s="619"/>
      <c r="I34" s="619"/>
      <c r="J34" s="619"/>
      <c r="K34" s="619"/>
      <c r="L34" s="619"/>
      <c r="M34" s="619"/>
      <c r="N34" s="619"/>
      <c r="O34" s="619"/>
      <c r="P34" s="619"/>
      <c r="Q34" s="619"/>
      <c r="R34" s="619"/>
      <c r="S34" s="619"/>
      <c r="T34" s="214"/>
      <c r="U34" s="618">
        <f>IF(W34="","",MAX(C34:D43)+1)</f>
        <v>3</v>
      </c>
      <c r="V34" s="618"/>
      <c r="W34" s="619" t="str">
        <f>IF('各会計、関係団体の財政状況及び健全化判断比率'!B28="","",'各会計、関係団体の財政状況及び健全化判断比率'!B28)</f>
        <v>三島町国民健康保険特別会計</v>
      </c>
      <c r="X34" s="619"/>
      <c r="Y34" s="619"/>
      <c r="Z34" s="619"/>
      <c r="AA34" s="619"/>
      <c r="AB34" s="619"/>
      <c r="AC34" s="619"/>
      <c r="AD34" s="619"/>
      <c r="AE34" s="619"/>
      <c r="AF34" s="619"/>
      <c r="AG34" s="619"/>
      <c r="AH34" s="619"/>
      <c r="AI34" s="619"/>
      <c r="AJ34" s="619"/>
      <c r="AK34" s="619"/>
      <c r="AL34" s="214"/>
      <c r="AM34" s="618" t="str">
        <f>IF(AO34="","",MAX(C34:D43,U34:V43)+1)</f>
        <v/>
      </c>
      <c r="AN34" s="618"/>
      <c r="AO34" s="619"/>
      <c r="AP34" s="619"/>
      <c r="AQ34" s="619"/>
      <c r="AR34" s="619"/>
      <c r="AS34" s="619"/>
      <c r="AT34" s="619"/>
      <c r="AU34" s="619"/>
      <c r="AV34" s="619"/>
      <c r="AW34" s="619"/>
      <c r="AX34" s="619"/>
      <c r="AY34" s="619"/>
      <c r="AZ34" s="619"/>
      <c r="BA34" s="619"/>
      <c r="BB34" s="619"/>
      <c r="BC34" s="619"/>
      <c r="BD34" s="214"/>
      <c r="BE34" s="618">
        <f>IF(BG34="","",MAX(C34:D43,U34:V43,AM34:AN43)+1)</f>
        <v>6</v>
      </c>
      <c r="BF34" s="618"/>
      <c r="BG34" s="619" t="str">
        <f>IF('各会計、関係団体の財政状況及び健全化判断比率'!B31="","",'各会計、関係団体の財政状況及び健全化判断比率'!B31)</f>
        <v>三島町簡易水道事業特別会計</v>
      </c>
      <c r="BH34" s="619"/>
      <c r="BI34" s="619"/>
      <c r="BJ34" s="619"/>
      <c r="BK34" s="619"/>
      <c r="BL34" s="619"/>
      <c r="BM34" s="619"/>
      <c r="BN34" s="619"/>
      <c r="BO34" s="619"/>
      <c r="BP34" s="619"/>
      <c r="BQ34" s="619"/>
      <c r="BR34" s="619"/>
      <c r="BS34" s="619"/>
      <c r="BT34" s="619"/>
      <c r="BU34" s="619"/>
      <c r="BV34" s="214"/>
      <c r="BW34" s="618">
        <f>IF(BY34="","",MAX(C34:D43,U34:V43,AM34:AN43,BE34:BF43)+1)</f>
        <v>9</v>
      </c>
      <c r="BX34" s="618"/>
      <c r="BY34" s="619" t="str">
        <f>IF('各会計、関係団体の財政状況及び健全化判断比率'!B68="","",'各会計、関係団体の財政状況及び健全化判断比率'!B68)</f>
        <v>会津若松地方広域市町村圏整備組合（一般会計）</v>
      </c>
      <c r="BZ34" s="619"/>
      <c r="CA34" s="619"/>
      <c r="CB34" s="619"/>
      <c r="CC34" s="619"/>
      <c r="CD34" s="619"/>
      <c r="CE34" s="619"/>
      <c r="CF34" s="619"/>
      <c r="CG34" s="619"/>
      <c r="CH34" s="619"/>
      <c r="CI34" s="619"/>
      <c r="CJ34" s="619"/>
      <c r="CK34" s="619"/>
      <c r="CL34" s="619"/>
      <c r="CM34" s="619"/>
      <c r="CN34" s="214"/>
      <c r="CO34" s="618">
        <f>IF(CQ34="","",MAX(C34:D43,U34:V43,AM34:AN43,BE34:BF43,BW34:BX43)+1)</f>
        <v>18</v>
      </c>
      <c r="CP34" s="618"/>
      <c r="CQ34" s="619" t="str">
        <f>IF('各会計、関係団体の財政状況及び健全化判断比率'!BS7="","",'各会計、関係団体の財政状況及び健全化判断比率'!BS7)</f>
        <v>会津桐タンス株式会社</v>
      </c>
      <c r="CR34" s="619"/>
      <c r="CS34" s="619"/>
      <c r="CT34" s="619"/>
      <c r="CU34" s="619"/>
      <c r="CV34" s="619"/>
      <c r="CW34" s="619"/>
      <c r="CX34" s="619"/>
      <c r="CY34" s="619"/>
      <c r="CZ34" s="619"/>
      <c r="DA34" s="619"/>
      <c r="DB34" s="619"/>
      <c r="DC34" s="619"/>
      <c r="DD34" s="619"/>
      <c r="DE34" s="619"/>
      <c r="DF34" s="211"/>
      <c r="DG34" s="620" t="str">
        <f>IF('各会計、関係団体の財政状況及び健全化判断比率'!BR7="","",'各会計、関係団体の財政状況及び健全化判断比率'!BR7)</f>
        <v/>
      </c>
      <c r="DH34" s="620"/>
      <c r="DI34" s="218"/>
      <c r="DJ34" s="186"/>
      <c r="DK34" s="186"/>
      <c r="DL34" s="186"/>
      <c r="DM34" s="186"/>
      <c r="DN34" s="186"/>
      <c r="DO34" s="186"/>
    </row>
    <row r="35" spans="1:119" ht="32.25" customHeight="1" x14ac:dyDescent="0.15">
      <c r="A35" s="187"/>
      <c r="B35" s="213"/>
      <c r="C35" s="618">
        <f>IF(E35="","",C34+1)</f>
        <v>2</v>
      </c>
      <c r="D35" s="618"/>
      <c r="E35" s="619" t="str">
        <f>IF('各会計、関係団体の財政状況及び健全化判断比率'!B8="","",'各会計、関係団体の財政状況及び健全化判断比率'!B8)</f>
        <v>三島町路線バス事業特別会計</v>
      </c>
      <c r="F35" s="619"/>
      <c r="G35" s="619"/>
      <c r="H35" s="619"/>
      <c r="I35" s="619"/>
      <c r="J35" s="619"/>
      <c r="K35" s="619"/>
      <c r="L35" s="619"/>
      <c r="M35" s="619"/>
      <c r="N35" s="619"/>
      <c r="O35" s="619"/>
      <c r="P35" s="619"/>
      <c r="Q35" s="619"/>
      <c r="R35" s="619"/>
      <c r="S35" s="619"/>
      <c r="T35" s="214"/>
      <c r="U35" s="618">
        <f>IF(W35="","",U34+1)</f>
        <v>4</v>
      </c>
      <c r="V35" s="618"/>
      <c r="W35" s="619" t="str">
        <f>IF('各会計、関係団体の財政状況及び健全化判断比率'!B29="","",'各会計、関係団体の財政状況及び健全化判断比率'!B29)</f>
        <v>三島町介護保険特別会計</v>
      </c>
      <c r="X35" s="619"/>
      <c r="Y35" s="619"/>
      <c r="Z35" s="619"/>
      <c r="AA35" s="619"/>
      <c r="AB35" s="619"/>
      <c r="AC35" s="619"/>
      <c r="AD35" s="619"/>
      <c r="AE35" s="619"/>
      <c r="AF35" s="619"/>
      <c r="AG35" s="619"/>
      <c r="AH35" s="619"/>
      <c r="AI35" s="619"/>
      <c r="AJ35" s="619"/>
      <c r="AK35" s="619"/>
      <c r="AL35" s="214"/>
      <c r="AM35" s="618" t="str">
        <f t="shared" ref="AM35:AM43" si="0">IF(AO35="","",AM34+1)</f>
        <v/>
      </c>
      <c r="AN35" s="618"/>
      <c r="AO35" s="619"/>
      <c r="AP35" s="619"/>
      <c r="AQ35" s="619"/>
      <c r="AR35" s="619"/>
      <c r="AS35" s="619"/>
      <c r="AT35" s="619"/>
      <c r="AU35" s="619"/>
      <c r="AV35" s="619"/>
      <c r="AW35" s="619"/>
      <c r="AX35" s="619"/>
      <c r="AY35" s="619"/>
      <c r="AZ35" s="619"/>
      <c r="BA35" s="619"/>
      <c r="BB35" s="619"/>
      <c r="BC35" s="619"/>
      <c r="BD35" s="214"/>
      <c r="BE35" s="618">
        <f t="shared" ref="BE35:BE43" si="1">IF(BG35="","",BE34+1)</f>
        <v>7</v>
      </c>
      <c r="BF35" s="618"/>
      <c r="BG35" s="619" t="str">
        <f>IF('各会計、関係団体の財政状況及び健全化判断比率'!B32="","",'各会計、関係団体の財政状況及び健全化判断比率'!B32)</f>
        <v>三島町農業集落排水事業特別会計</v>
      </c>
      <c r="BH35" s="619"/>
      <c r="BI35" s="619"/>
      <c r="BJ35" s="619"/>
      <c r="BK35" s="619"/>
      <c r="BL35" s="619"/>
      <c r="BM35" s="619"/>
      <c r="BN35" s="619"/>
      <c r="BO35" s="619"/>
      <c r="BP35" s="619"/>
      <c r="BQ35" s="619"/>
      <c r="BR35" s="619"/>
      <c r="BS35" s="619"/>
      <c r="BT35" s="619"/>
      <c r="BU35" s="619"/>
      <c r="BV35" s="214"/>
      <c r="BW35" s="618">
        <f t="shared" ref="BW35:BW43" si="2">IF(BY35="","",BW34+1)</f>
        <v>10</v>
      </c>
      <c r="BX35" s="618"/>
      <c r="BY35" s="619" t="str">
        <f>IF('各会計、関係団体の財政状況及び健全化判断比率'!B69="","",'各会計、関係団体の財政状況及び健全化判断比率'!B69)</f>
        <v>　　　　〃　　　（水道用水供給事業会計）</v>
      </c>
      <c r="BZ35" s="619"/>
      <c r="CA35" s="619"/>
      <c r="CB35" s="619"/>
      <c r="CC35" s="619"/>
      <c r="CD35" s="619"/>
      <c r="CE35" s="619"/>
      <c r="CF35" s="619"/>
      <c r="CG35" s="619"/>
      <c r="CH35" s="619"/>
      <c r="CI35" s="619"/>
      <c r="CJ35" s="619"/>
      <c r="CK35" s="619"/>
      <c r="CL35" s="619"/>
      <c r="CM35" s="619"/>
      <c r="CN35" s="214"/>
      <c r="CO35" s="618">
        <f t="shared" ref="CO35:CO43" si="3">IF(CQ35="","",CO34+1)</f>
        <v>19</v>
      </c>
      <c r="CP35" s="618"/>
      <c r="CQ35" s="619" t="str">
        <f>IF('各会計、関係団体の財政状況及び健全化判断比率'!BS8="","",'各会計、関係団体の財政状況及び健全化判断比率'!BS8)</f>
        <v>桐の里産業株式会社</v>
      </c>
      <c r="CR35" s="619"/>
      <c r="CS35" s="619"/>
      <c r="CT35" s="619"/>
      <c r="CU35" s="619"/>
      <c r="CV35" s="619"/>
      <c r="CW35" s="619"/>
      <c r="CX35" s="619"/>
      <c r="CY35" s="619"/>
      <c r="CZ35" s="619"/>
      <c r="DA35" s="619"/>
      <c r="DB35" s="619"/>
      <c r="DC35" s="619"/>
      <c r="DD35" s="619"/>
      <c r="DE35" s="619"/>
      <c r="DF35" s="211"/>
      <c r="DG35" s="620" t="str">
        <f>IF('各会計、関係団体の財政状況及び健全化判断比率'!BR8="","",'各会計、関係団体の財政状況及び健全化判断比率'!BR8)</f>
        <v/>
      </c>
      <c r="DH35" s="620"/>
      <c r="DI35" s="218"/>
      <c r="DJ35" s="186"/>
      <c r="DK35" s="186"/>
      <c r="DL35" s="186"/>
      <c r="DM35" s="186"/>
      <c r="DN35" s="186"/>
      <c r="DO35" s="186"/>
    </row>
    <row r="36" spans="1:119" ht="32.25" customHeight="1" x14ac:dyDescent="0.15">
      <c r="A36" s="187"/>
      <c r="B36" s="213"/>
      <c r="C36" s="618" t="str">
        <f>IF(E36="","",C35+1)</f>
        <v/>
      </c>
      <c r="D36" s="618"/>
      <c r="E36" s="619" t="str">
        <f>IF('各会計、関係団体の財政状況及び健全化判断比率'!B9="","",'各会計、関係団体の財政状況及び健全化判断比率'!B9)</f>
        <v/>
      </c>
      <c r="F36" s="619"/>
      <c r="G36" s="619"/>
      <c r="H36" s="619"/>
      <c r="I36" s="619"/>
      <c r="J36" s="619"/>
      <c r="K36" s="619"/>
      <c r="L36" s="619"/>
      <c r="M36" s="619"/>
      <c r="N36" s="619"/>
      <c r="O36" s="619"/>
      <c r="P36" s="619"/>
      <c r="Q36" s="619"/>
      <c r="R36" s="619"/>
      <c r="S36" s="619"/>
      <c r="T36" s="214"/>
      <c r="U36" s="618">
        <f t="shared" ref="U36:U43" si="4">IF(W36="","",U35+1)</f>
        <v>5</v>
      </c>
      <c r="V36" s="618"/>
      <c r="W36" s="619" t="str">
        <f>IF('各会計、関係団体の財政状況及び健全化判断比率'!B30="","",'各会計、関係団体の財政状況及び健全化判断比率'!B30)</f>
        <v>三島町後期高齢者医療特別会計</v>
      </c>
      <c r="X36" s="619"/>
      <c r="Y36" s="619"/>
      <c r="Z36" s="619"/>
      <c r="AA36" s="619"/>
      <c r="AB36" s="619"/>
      <c r="AC36" s="619"/>
      <c r="AD36" s="619"/>
      <c r="AE36" s="619"/>
      <c r="AF36" s="619"/>
      <c r="AG36" s="619"/>
      <c r="AH36" s="619"/>
      <c r="AI36" s="619"/>
      <c r="AJ36" s="619"/>
      <c r="AK36" s="619"/>
      <c r="AL36" s="214"/>
      <c r="AM36" s="618" t="str">
        <f t="shared" si="0"/>
        <v/>
      </c>
      <c r="AN36" s="618"/>
      <c r="AO36" s="619"/>
      <c r="AP36" s="619"/>
      <c r="AQ36" s="619"/>
      <c r="AR36" s="619"/>
      <c r="AS36" s="619"/>
      <c r="AT36" s="619"/>
      <c r="AU36" s="619"/>
      <c r="AV36" s="619"/>
      <c r="AW36" s="619"/>
      <c r="AX36" s="619"/>
      <c r="AY36" s="619"/>
      <c r="AZ36" s="619"/>
      <c r="BA36" s="619"/>
      <c r="BB36" s="619"/>
      <c r="BC36" s="619"/>
      <c r="BD36" s="214"/>
      <c r="BE36" s="618">
        <f t="shared" si="1"/>
        <v>8</v>
      </c>
      <c r="BF36" s="618"/>
      <c r="BG36" s="619" t="str">
        <f>IF('各会計、関係団体の財政状況及び健全化判断比率'!B33="","",'各会計、関係団体の財政状況及び健全化判断比率'!B33)</f>
        <v>三島町戸別合併処理浄化槽事業特別会計</v>
      </c>
      <c r="BH36" s="619"/>
      <c r="BI36" s="619"/>
      <c r="BJ36" s="619"/>
      <c r="BK36" s="619"/>
      <c r="BL36" s="619"/>
      <c r="BM36" s="619"/>
      <c r="BN36" s="619"/>
      <c r="BO36" s="619"/>
      <c r="BP36" s="619"/>
      <c r="BQ36" s="619"/>
      <c r="BR36" s="619"/>
      <c r="BS36" s="619"/>
      <c r="BT36" s="619"/>
      <c r="BU36" s="619"/>
      <c r="BV36" s="214"/>
      <c r="BW36" s="618">
        <f t="shared" si="2"/>
        <v>11</v>
      </c>
      <c r="BX36" s="618"/>
      <c r="BY36" s="619" t="str">
        <f>IF('各会計、関係団体の財政状況及び健全化判断比率'!B70="","",'各会計、関係団体の財政状況及び健全化判断比率'!B70)</f>
        <v>福島県市町村総合事務組合（一般会計）</v>
      </c>
      <c r="BZ36" s="619"/>
      <c r="CA36" s="619"/>
      <c r="CB36" s="619"/>
      <c r="CC36" s="619"/>
      <c r="CD36" s="619"/>
      <c r="CE36" s="619"/>
      <c r="CF36" s="619"/>
      <c r="CG36" s="619"/>
      <c r="CH36" s="619"/>
      <c r="CI36" s="619"/>
      <c r="CJ36" s="619"/>
      <c r="CK36" s="619"/>
      <c r="CL36" s="619"/>
      <c r="CM36" s="619"/>
      <c r="CN36" s="214"/>
      <c r="CO36" s="618" t="str">
        <f t="shared" si="3"/>
        <v/>
      </c>
      <c r="CP36" s="618"/>
      <c r="CQ36" s="619" t="str">
        <f>IF('各会計、関係団体の財政状況及び健全化判断比率'!BS9="","",'各会計、関係団体の財政状況及び健全化判断比率'!BS9)</f>
        <v/>
      </c>
      <c r="CR36" s="619"/>
      <c r="CS36" s="619"/>
      <c r="CT36" s="619"/>
      <c r="CU36" s="619"/>
      <c r="CV36" s="619"/>
      <c r="CW36" s="619"/>
      <c r="CX36" s="619"/>
      <c r="CY36" s="619"/>
      <c r="CZ36" s="619"/>
      <c r="DA36" s="619"/>
      <c r="DB36" s="619"/>
      <c r="DC36" s="619"/>
      <c r="DD36" s="619"/>
      <c r="DE36" s="619"/>
      <c r="DF36" s="211"/>
      <c r="DG36" s="620" t="str">
        <f>IF('各会計、関係団体の財政状況及び健全化判断比率'!BR9="","",'各会計、関係団体の財政状況及び健全化判断比率'!BR9)</f>
        <v/>
      </c>
      <c r="DH36" s="620"/>
      <c r="DI36" s="218"/>
      <c r="DJ36" s="186"/>
      <c r="DK36" s="186"/>
      <c r="DL36" s="186"/>
      <c r="DM36" s="186"/>
      <c r="DN36" s="186"/>
      <c r="DO36" s="186"/>
    </row>
    <row r="37" spans="1:119" ht="32.25" customHeight="1" x14ac:dyDescent="0.15">
      <c r="A37" s="187"/>
      <c r="B37" s="213"/>
      <c r="C37" s="618" t="str">
        <f>IF(E37="","",C36+1)</f>
        <v/>
      </c>
      <c r="D37" s="618"/>
      <c r="E37" s="619" t="str">
        <f>IF('各会計、関係団体の財政状況及び健全化判断比率'!B10="","",'各会計、関係団体の財政状況及び健全化判断比率'!B10)</f>
        <v/>
      </c>
      <c r="F37" s="619"/>
      <c r="G37" s="619"/>
      <c r="H37" s="619"/>
      <c r="I37" s="619"/>
      <c r="J37" s="619"/>
      <c r="K37" s="619"/>
      <c r="L37" s="619"/>
      <c r="M37" s="619"/>
      <c r="N37" s="619"/>
      <c r="O37" s="619"/>
      <c r="P37" s="619"/>
      <c r="Q37" s="619"/>
      <c r="R37" s="619"/>
      <c r="S37" s="619"/>
      <c r="T37" s="214"/>
      <c r="U37" s="618" t="str">
        <f t="shared" si="4"/>
        <v/>
      </c>
      <c r="V37" s="618"/>
      <c r="W37" s="619"/>
      <c r="X37" s="619"/>
      <c r="Y37" s="619"/>
      <c r="Z37" s="619"/>
      <c r="AA37" s="619"/>
      <c r="AB37" s="619"/>
      <c r="AC37" s="619"/>
      <c r="AD37" s="619"/>
      <c r="AE37" s="619"/>
      <c r="AF37" s="619"/>
      <c r="AG37" s="619"/>
      <c r="AH37" s="619"/>
      <c r="AI37" s="619"/>
      <c r="AJ37" s="619"/>
      <c r="AK37" s="619"/>
      <c r="AL37" s="214"/>
      <c r="AM37" s="618" t="str">
        <f t="shared" si="0"/>
        <v/>
      </c>
      <c r="AN37" s="618"/>
      <c r="AO37" s="619"/>
      <c r="AP37" s="619"/>
      <c r="AQ37" s="619"/>
      <c r="AR37" s="619"/>
      <c r="AS37" s="619"/>
      <c r="AT37" s="619"/>
      <c r="AU37" s="619"/>
      <c r="AV37" s="619"/>
      <c r="AW37" s="619"/>
      <c r="AX37" s="619"/>
      <c r="AY37" s="619"/>
      <c r="AZ37" s="619"/>
      <c r="BA37" s="619"/>
      <c r="BB37" s="619"/>
      <c r="BC37" s="619"/>
      <c r="BD37" s="214"/>
      <c r="BE37" s="618" t="str">
        <f t="shared" si="1"/>
        <v/>
      </c>
      <c r="BF37" s="618"/>
      <c r="BG37" s="619"/>
      <c r="BH37" s="619"/>
      <c r="BI37" s="619"/>
      <c r="BJ37" s="619"/>
      <c r="BK37" s="619"/>
      <c r="BL37" s="619"/>
      <c r="BM37" s="619"/>
      <c r="BN37" s="619"/>
      <c r="BO37" s="619"/>
      <c r="BP37" s="619"/>
      <c r="BQ37" s="619"/>
      <c r="BR37" s="619"/>
      <c r="BS37" s="619"/>
      <c r="BT37" s="619"/>
      <c r="BU37" s="619"/>
      <c r="BV37" s="214"/>
      <c r="BW37" s="618">
        <f t="shared" si="2"/>
        <v>12</v>
      </c>
      <c r="BX37" s="618"/>
      <c r="BY37" s="619" t="str">
        <f>IF('各会計、関係団体の財政状況及び健全化判断比率'!B71="","",'各会計、関係団体の財政状況及び健全化判断比率'!B71)</f>
        <v>　　　〃　（消防補償等特別会計）</v>
      </c>
      <c r="BZ37" s="619"/>
      <c r="CA37" s="619"/>
      <c r="CB37" s="619"/>
      <c r="CC37" s="619"/>
      <c r="CD37" s="619"/>
      <c r="CE37" s="619"/>
      <c r="CF37" s="619"/>
      <c r="CG37" s="619"/>
      <c r="CH37" s="619"/>
      <c r="CI37" s="619"/>
      <c r="CJ37" s="619"/>
      <c r="CK37" s="619"/>
      <c r="CL37" s="619"/>
      <c r="CM37" s="619"/>
      <c r="CN37" s="214"/>
      <c r="CO37" s="618" t="str">
        <f t="shared" si="3"/>
        <v/>
      </c>
      <c r="CP37" s="618"/>
      <c r="CQ37" s="619" t="str">
        <f>IF('各会計、関係団体の財政状況及び健全化判断比率'!BS10="","",'各会計、関係団体の財政状況及び健全化判断比率'!BS10)</f>
        <v/>
      </c>
      <c r="CR37" s="619"/>
      <c r="CS37" s="619"/>
      <c r="CT37" s="619"/>
      <c r="CU37" s="619"/>
      <c r="CV37" s="619"/>
      <c r="CW37" s="619"/>
      <c r="CX37" s="619"/>
      <c r="CY37" s="619"/>
      <c r="CZ37" s="619"/>
      <c r="DA37" s="619"/>
      <c r="DB37" s="619"/>
      <c r="DC37" s="619"/>
      <c r="DD37" s="619"/>
      <c r="DE37" s="619"/>
      <c r="DF37" s="211"/>
      <c r="DG37" s="620" t="str">
        <f>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x14ac:dyDescent="0.15">
      <c r="A38" s="187"/>
      <c r="B38" s="213"/>
      <c r="C38" s="618" t="str">
        <f t="shared" ref="C38:C43" si="5">IF(E38="","",C37+1)</f>
        <v/>
      </c>
      <c r="D38" s="618"/>
      <c r="E38" s="619" t="str">
        <f>IF('各会計、関係団体の財政状況及び健全化判断比率'!B11="","",'各会計、関係団体の財政状況及び健全化判断比率'!B11)</f>
        <v/>
      </c>
      <c r="F38" s="619"/>
      <c r="G38" s="619"/>
      <c r="H38" s="619"/>
      <c r="I38" s="619"/>
      <c r="J38" s="619"/>
      <c r="K38" s="619"/>
      <c r="L38" s="619"/>
      <c r="M38" s="619"/>
      <c r="N38" s="619"/>
      <c r="O38" s="619"/>
      <c r="P38" s="619"/>
      <c r="Q38" s="619"/>
      <c r="R38" s="619"/>
      <c r="S38" s="619"/>
      <c r="T38" s="214"/>
      <c r="U38" s="618" t="str">
        <f t="shared" si="4"/>
        <v/>
      </c>
      <c r="V38" s="618"/>
      <c r="W38" s="619"/>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t="str">
        <f t="shared" si="1"/>
        <v/>
      </c>
      <c r="BF38" s="618"/>
      <c r="BG38" s="619"/>
      <c r="BH38" s="619"/>
      <c r="BI38" s="619"/>
      <c r="BJ38" s="619"/>
      <c r="BK38" s="619"/>
      <c r="BL38" s="619"/>
      <c r="BM38" s="619"/>
      <c r="BN38" s="619"/>
      <c r="BO38" s="619"/>
      <c r="BP38" s="619"/>
      <c r="BQ38" s="619"/>
      <c r="BR38" s="619"/>
      <c r="BS38" s="619"/>
      <c r="BT38" s="619"/>
      <c r="BU38" s="619"/>
      <c r="BV38" s="214"/>
      <c r="BW38" s="618">
        <f t="shared" si="2"/>
        <v>13</v>
      </c>
      <c r="BX38" s="618"/>
      <c r="BY38" s="619" t="str">
        <f>IF('各会計、関係団体の財政状況及び健全化判断比率'!B72="","",'各会計、関係団体の財政状況及び健全化判断比率'!B72)</f>
        <v>　　　〃　（消防賞じゅつ金特別会計）</v>
      </c>
      <c r="BZ38" s="619"/>
      <c r="CA38" s="619"/>
      <c r="CB38" s="619"/>
      <c r="CC38" s="619"/>
      <c r="CD38" s="619"/>
      <c r="CE38" s="619"/>
      <c r="CF38" s="619"/>
      <c r="CG38" s="619"/>
      <c r="CH38" s="619"/>
      <c r="CI38" s="619"/>
      <c r="CJ38" s="619"/>
      <c r="CK38" s="619"/>
      <c r="CL38" s="619"/>
      <c r="CM38" s="619"/>
      <c r="CN38" s="214"/>
      <c r="CO38" s="618" t="str">
        <f t="shared" si="3"/>
        <v/>
      </c>
      <c r="CP38" s="618"/>
      <c r="CQ38" s="619" t="str">
        <f>IF('各会計、関係団体の財政状況及び健全化判断比率'!BS11="","",'各会計、関係団体の財政状況及び健全化判断比率'!BS11)</f>
        <v/>
      </c>
      <c r="CR38" s="619"/>
      <c r="CS38" s="619"/>
      <c r="CT38" s="619"/>
      <c r="CU38" s="619"/>
      <c r="CV38" s="619"/>
      <c r="CW38" s="619"/>
      <c r="CX38" s="619"/>
      <c r="CY38" s="619"/>
      <c r="CZ38" s="619"/>
      <c r="DA38" s="619"/>
      <c r="DB38" s="619"/>
      <c r="DC38" s="619"/>
      <c r="DD38" s="619"/>
      <c r="DE38" s="619"/>
      <c r="DF38" s="211"/>
      <c r="DG38" s="620" t="str">
        <f>IF('各会計、関係団体の財政状況及び健全化判断比率'!BR11="","",'各会計、関係団体の財政状況及び健全化判断比率'!BR11)</f>
        <v/>
      </c>
      <c r="DH38" s="620"/>
      <c r="DI38" s="218"/>
      <c r="DJ38" s="186"/>
      <c r="DK38" s="186"/>
      <c r="DL38" s="186"/>
      <c r="DM38" s="186"/>
      <c r="DN38" s="186"/>
      <c r="DO38" s="186"/>
    </row>
    <row r="39" spans="1:119" ht="32.25" customHeight="1" x14ac:dyDescent="0.15">
      <c r="A39" s="187"/>
      <c r="B39" s="213"/>
      <c r="C39" s="618" t="str">
        <f t="shared" si="5"/>
        <v/>
      </c>
      <c r="D39" s="618"/>
      <c r="E39" s="619" t="str">
        <f>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4"/>
      <c r="U39" s="618" t="str">
        <f t="shared" si="4"/>
        <v/>
      </c>
      <c r="V39" s="618"/>
      <c r="W39" s="619"/>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t="str">
        <f t="shared" si="1"/>
        <v/>
      </c>
      <c r="BF39" s="618"/>
      <c r="BG39" s="619"/>
      <c r="BH39" s="619"/>
      <c r="BI39" s="619"/>
      <c r="BJ39" s="619"/>
      <c r="BK39" s="619"/>
      <c r="BL39" s="619"/>
      <c r="BM39" s="619"/>
      <c r="BN39" s="619"/>
      <c r="BO39" s="619"/>
      <c r="BP39" s="619"/>
      <c r="BQ39" s="619"/>
      <c r="BR39" s="619"/>
      <c r="BS39" s="619"/>
      <c r="BT39" s="619"/>
      <c r="BU39" s="619"/>
      <c r="BV39" s="214"/>
      <c r="BW39" s="618">
        <f t="shared" si="2"/>
        <v>14</v>
      </c>
      <c r="BX39" s="618"/>
      <c r="BY39" s="619" t="str">
        <f>IF('各会計、関係団体の財政状況及び健全化判断比率'!B73="","",'各会計、関係団体の財政状況及び健全化判断比率'!B73)</f>
        <v>　　　〃　（非常勤職員公務災害補償特別会計）</v>
      </c>
      <c r="BZ39" s="619"/>
      <c r="CA39" s="619"/>
      <c r="CB39" s="619"/>
      <c r="CC39" s="619"/>
      <c r="CD39" s="619"/>
      <c r="CE39" s="619"/>
      <c r="CF39" s="619"/>
      <c r="CG39" s="619"/>
      <c r="CH39" s="619"/>
      <c r="CI39" s="619"/>
      <c r="CJ39" s="619"/>
      <c r="CK39" s="619"/>
      <c r="CL39" s="619"/>
      <c r="CM39" s="619"/>
      <c r="CN39" s="214"/>
      <c r="CO39" s="618" t="str">
        <f t="shared" si="3"/>
        <v/>
      </c>
      <c r="CP39" s="618"/>
      <c r="CQ39" s="619" t="str">
        <f>IF('各会計、関係団体の財政状況及び健全化判断比率'!BS12="","",'各会計、関係団体の財政状況及び健全化判断比率'!BS12)</f>
        <v/>
      </c>
      <c r="CR39" s="619"/>
      <c r="CS39" s="619"/>
      <c r="CT39" s="619"/>
      <c r="CU39" s="619"/>
      <c r="CV39" s="619"/>
      <c r="CW39" s="619"/>
      <c r="CX39" s="619"/>
      <c r="CY39" s="619"/>
      <c r="CZ39" s="619"/>
      <c r="DA39" s="619"/>
      <c r="DB39" s="619"/>
      <c r="DC39" s="619"/>
      <c r="DD39" s="619"/>
      <c r="DE39" s="619"/>
      <c r="DF39" s="211"/>
      <c r="DG39" s="620" t="str">
        <f>IF('各会計、関係団体の財政状況及び健全化判断比率'!BR12="","",'各会計、関係団体の財政状況及び健全化判断比率'!BR12)</f>
        <v/>
      </c>
      <c r="DH39" s="620"/>
      <c r="DI39" s="218"/>
      <c r="DJ39" s="186"/>
      <c r="DK39" s="186"/>
      <c r="DL39" s="186"/>
      <c r="DM39" s="186"/>
      <c r="DN39" s="186"/>
      <c r="DO39" s="186"/>
    </row>
    <row r="40" spans="1:119" ht="32.25" customHeight="1" x14ac:dyDescent="0.15">
      <c r="A40" s="187"/>
      <c r="B40" s="213"/>
      <c r="C40" s="618" t="str">
        <f t="shared" si="5"/>
        <v/>
      </c>
      <c r="D40" s="618"/>
      <c r="E40" s="619" t="str">
        <f>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t="str">
        <f t="shared" si="1"/>
        <v/>
      </c>
      <c r="BF40" s="618"/>
      <c r="BG40" s="619"/>
      <c r="BH40" s="619"/>
      <c r="BI40" s="619"/>
      <c r="BJ40" s="619"/>
      <c r="BK40" s="619"/>
      <c r="BL40" s="619"/>
      <c r="BM40" s="619"/>
      <c r="BN40" s="619"/>
      <c r="BO40" s="619"/>
      <c r="BP40" s="619"/>
      <c r="BQ40" s="619"/>
      <c r="BR40" s="619"/>
      <c r="BS40" s="619"/>
      <c r="BT40" s="619"/>
      <c r="BU40" s="619"/>
      <c r="BV40" s="214"/>
      <c r="BW40" s="618">
        <f t="shared" si="2"/>
        <v>15</v>
      </c>
      <c r="BX40" s="618"/>
      <c r="BY40" s="619" t="str">
        <f>IF('各会計、関係団体の財政状況及び健全化判断比率'!B74="","",'各会計、関係団体の財政状況及び健全化判断比率'!B74)</f>
        <v>　　　〃　（自治会館管理特別会計）</v>
      </c>
      <c r="BZ40" s="619"/>
      <c r="CA40" s="619"/>
      <c r="CB40" s="619"/>
      <c r="CC40" s="619"/>
      <c r="CD40" s="619"/>
      <c r="CE40" s="619"/>
      <c r="CF40" s="619"/>
      <c r="CG40" s="619"/>
      <c r="CH40" s="619"/>
      <c r="CI40" s="619"/>
      <c r="CJ40" s="619"/>
      <c r="CK40" s="619"/>
      <c r="CL40" s="619"/>
      <c r="CM40" s="619"/>
      <c r="CN40" s="214"/>
      <c r="CO40" s="618" t="str">
        <f t="shared" si="3"/>
        <v/>
      </c>
      <c r="CP40" s="618"/>
      <c r="CQ40" s="619" t="str">
        <f>IF('各会計、関係団体の財政状況及び健全化判断比率'!BS13="","",'各会計、関係団体の財政状況及び健全化判断比率'!BS13)</f>
        <v/>
      </c>
      <c r="CR40" s="619"/>
      <c r="CS40" s="619"/>
      <c r="CT40" s="619"/>
      <c r="CU40" s="619"/>
      <c r="CV40" s="619"/>
      <c r="CW40" s="619"/>
      <c r="CX40" s="619"/>
      <c r="CY40" s="619"/>
      <c r="CZ40" s="619"/>
      <c r="DA40" s="619"/>
      <c r="DB40" s="619"/>
      <c r="DC40" s="619"/>
      <c r="DD40" s="619"/>
      <c r="DE40" s="619"/>
      <c r="DF40" s="211"/>
      <c r="DG40" s="620" t="str">
        <f>IF('各会計、関係団体の財政状況及び健全化判断比率'!BR13="","",'各会計、関係団体の財政状況及び健全化判断比率'!BR13)</f>
        <v/>
      </c>
      <c r="DH40" s="620"/>
      <c r="DI40" s="218"/>
      <c r="DJ40" s="186"/>
      <c r="DK40" s="186"/>
      <c r="DL40" s="186"/>
      <c r="DM40" s="186"/>
      <c r="DN40" s="186"/>
      <c r="DO40" s="186"/>
    </row>
    <row r="41" spans="1:119" ht="32.25" customHeight="1" x14ac:dyDescent="0.15">
      <c r="A41" s="187"/>
      <c r="B41" s="213"/>
      <c r="C41" s="618" t="str">
        <f t="shared" si="5"/>
        <v/>
      </c>
      <c r="D41" s="618"/>
      <c r="E41" s="619" t="str">
        <f>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t="str">
        <f t="shared" si="1"/>
        <v/>
      </c>
      <c r="BF41" s="618"/>
      <c r="BG41" s="619"/>
      <c r="BH41" s="619"/>
      <c r="BI41" s="619"/>
      <c r="BJ41" s="619"/>
      <c r="BK41" s="619"/>
      <c r="BL41" s="619"/>
      <c r="BM41" s="619"/>
      <c r="BN41" s="619"/>
      <c r="BO41" s="619"/>
      <c r="BP41" s="619"/>
      <c r="BQ41" s="619"/>
      <c r="BR41" s="619"/>
      <c r="BS41" s="619"/>
      <c r="BT41" s="619"/>
      <c r="BU41" s="619"/>
      <c r="BV41" s="214"/>
      <c r="BW41" s="618">
        <f t="shared" si="2"/>
        <v>16</v>
      </c>
      <c r="BX41" s="618"/>
      <c r="BY41" s="619" t="str">
        <f>IF('各会計、関係団体の財政状況及び健全化判断比率'!B75="","",'各会計、関係団体の財政状況及び健全化判断比率'!B75)</f>
        <v>福島県後期高齢者医療広域連合（一般会計）</v>
      </c>
      <c r="BZ41" s="619"/>
      <c r="CA41" s="619"/>
      <c r="CB41" s="619"/>
      <c r="CC41" s="619"/>
      <c r="CD41" s="619"/>
      <c r="CE41" s="619"/>
      <c r="CF41" s="619"/>
      <c r="CG41" s="619"/>
      <c r="CH41" s="619"/>
      <c r="CI41" s="619"/>
      <c r="CJ41" s="619"/>
      <c r="CK41" s="619"/>
      <c r="CL41" s="619"/>
      <c r="CM41" s="619"/>
      <c r="CN41" s="214"/>
      <c r="CO41" s="618" t="str">
        <f t="shared" si="3"/>
        <v/>
      </c>
      <c r="CP41" s="618"/>
      <c r="CQ41" s="619" t="str">
        <f>IF('各会計、関係団体の財政状況及び健全化判断比率'!BS14="","",'各会計、関係団体の財政状況及び健全化判断比率'!BS14)</f>
        <v/>
      </c>
      <c r="CR41" s="619"/>
      <c r="CS41" s="619"/>
      <c r="CT41" s="619"/>
      <c r="CU41" s="619"/>
      <c r="CV41" s="619"/>
      <c r="CW41" s="619"/>
      <c r="CX41" s="619"/>
      <c r="CY41" s="619"/>
      <c r="CZ41" s="619"/>
      <c r="DA41" s="619"/>
      <c r="DB41" s="619"/>
      <c r="DC41" s="619"/>
      <c r="DD41" s="619"/>
      <c r="DE41" s="619"/>
      <c r="DF41" s="211"/>
      <c r="DG41" s="620" t="str">
        <f>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x14ac:dyDescent="0.15">
      <c r="A42" s="186"/>
      <c r="B42" s="213"/>
      <c r="C42" s="618" t="str">
        <f t="shared" si="5"/>
        <v/>
      </c>
      <c r="D42" s="618"/>
      <c r="E42" s="619" t="str">
        <f>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t="str">
        <f t="shared" si="1"/>
        <v/>
      </c>
      <c r="BF42" s="618"/>
      <c r="BG42" s="619"/>
      <c r="BH42" s="619"/>
      <c r="BI42" s="619"/>
      <c r="BJ42" s="619"/>
      <c r="BK42" s="619"/>
      <c r="BL42" s="619"/>
      <c r="BM42" s="619"/>
      <c r="BN42" s="619"/>
      <c r="BO42" s="619"/>
      <c r="BP42" s="619"/>
      <c r="BQ42" s="619"/>
      <c r="BR42" s="619"/>
      <c r="BS42" s="619"/>
      <c r="BT42" s="619"/>
      <c r="BU42" s="619"/>
      <c r="BV42" s="214"/>
      <c r="BW42" s="618">
        <f t="shared" si="2"/>
        <v>17</v>
      </c>
      <c r="BX42" s="618"/>
      <c r="BY42" s="619" t="str">
        <f>IF('各会計、関係団体の財政状況及び健全化判断比率'!B76="","",'各会計、関係団体の財政状況及び健全化判断比率'!B76)</f>
        <v>　　　〃　（後期高齢者医療特別会計）</v>
      </c>
      <c r="BZ42" s="619"/>
      <c r="CA42" s="619"/>
      <c r="CB42" s="619"/>
      <c r="CC42" s="619"/>
      <c r="CD42" s="619"/>
      <c r="CE42" s="619"/>
      <c r="CF42" s="619"/>
      <c r="CG42" s="619"/>
      <c r="CH42" s="619"/>
      <c r="CI42" s="619"/>
      <c r="CJ42" s="619"/>
      <c r="CK42" s="619"/>
      <c r="CL42" s="619"/>
      <c r="CM42" s="619"/>
      <c r="CN42" s="214"/>
      <c r="CO42" s="618" t="str">
        <f t="shared" si="3"/>
        <v/>
      </c>
      <c r="CP42" s="618"/>
      <c r="CQ42" s="619" t="str">
        <f>IF('各会計、関係団体の財政状況及び健全化判断比率'!BS15="","",'各会計、関係団体の財政状況及び健全化判断比率'!BS15)</f>
        <v/>
      </c>
      <c r="CR42" s="619"/>
      <c r="CS42" s="619"/>
      <c r="CT42" s="619"/>
      <c r="CU42" s="619"/>
      <c r="CV42" s="619"/>
      <c r="CW42" s="619"/>
      <c r="CX42" s="619"/>
      <c r="CY42" s="619"/>
      <c r="CZ42" s="619"/>
      <c r="DA42" s="619"/>
      <c r="DB42" s="619"/>
      <c r="DC42" s="619"/>
      <c r="DD42" s="619"/>
      <c r="DE42" s="619"/>
      <c r="DF42" s="211"/>
      <c r="DG42" s="620" t="str">
        <f>IF('各会計、関係団体の財政状況及び健全化判断比率'!BR15="","",'各会計、関係団体の財政状況及び健全化判断比率'!BR15)</f>
        <v/>
      </c>
      <c r="DH42" s="620"/>
      <c r="DI42" s="218"/>
      <c r="DJ42" s="186"/>
      <c r="DK42" s="186"/>
      <c r="DL42" s="186"/>
      <c r="DM42" s="186"/>
      <c r="DN42" s="186"/>
      <c r="DO42" s="186"/>
    </row>
    <row r="43" spans="1:119" ht="32.25" customHeight="1" x14ac:dyDescent="0.15">
      <c r="A43" s="186"/>
      <c r="B43" s="213"/>
      <c r="C43" s="618" t="str">
        <f t="shared" si="5"/>
        <v/>
      </c>
      <c r="D43" s="618"/>
      <c r="E43" s="619" t="str">
        <f>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t="str">
        <f t="shared" si="2"/>
        <v/>
      </c>
      <c r="BX43" s="618"/>
      <c r="BY43" s="619" t="str">
        <f>IF('各会計、関係団体の財政状況及び健全化判断比率'!B77="","",'各会計、関係団体の財政状況及び健全化判断比率'!B77)</f>
        <v/>
      </c>
      <c r="BZ43" s="619"/>
      <c r="CA43" s="619"/>
      <c r="CB43" s="619"/>
      <c r="CC43" s="619"/>
      <c r="CD43" s="619"/>
      <c r="CE43" s="619"/>
      <c r="CF43" s="619"/>
      <c r="CG43" s="619"/>
      <c r="CH43" s="619"/>
      <c r="CI43" s="619"/>
      <c r="CJ43" s="619"/>
      <c r="CK43" s="619"/>
      <c r="CL43" s="619"/>
      <c r="CM43" s="619"/>
      <c r="CN43" s="214"/>
      <c r="CO43" s="618" t="str">
        <f t="shared" si="3"/>
        <v/>
      </c>
      <c r="CP43" s="618"/>
      <c r="CQ43" s="619" t="str">
        <f>IF('各会計、関係団体の財政状況及び健全化判断比率'!BS16="","",'各会計、関係団体の財政状況及び健全化判断比率'!BS16)</f>
        <v/>
      </c>
      <c r="CR43" s="619"/>
      <c r="CS43" s="619"/>
      <c r="CT43" s="619"/>
      <c r="CU43" s="619"/>
      <c r="CV43" s="619"/>
      <c r="CW43" s="619"/>
      <c r="CX43" s="619"/>
      <c r="CY43" s="619"/>
      <c r="CZ43" s="619"/>
      <c r="DA43" s="619"/>
      <c r="DB43" s="619"/>
      <c r="DC43" s="619"/>
      <c r="DD43" s="619"/>
      <c r="DE43" s="619"/>
      <c r="DF43" s="211"/>
      <c r="DG43" s="620" t="str">
        <f>IF('各会計、関係団体の財政状況及び健全化判断比率'!BR16="","",'各会計、関係団体の財政状況及び健全化判断比率'!BR16)</f>
        <v/>
      </c>
      <c r="DH43" s="62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209</v>
      </c>
    </row>
    <row r="50" spans="5:5" x14ac:dyDescent="0.15">
      <c r="E50" s="188" t="s">
        <v>210</v>
      </c>
    </row>
    <row r="51" spans="5:5" x14ac:dyDescent="0.15">
      <c r="E51" s="188" t="s">
        <v>211</v>
      </c>
    </row>
    <row r="52" spans="5:5" x14ac:dyDescent="0.15">
      <c r="E52" s="188" t="s">
        <v>212</v>
      </c>
    </row>
    <row r="53" spans="5:5" x14ac:dyDescent="0.15"/>
    <row r="54" spans="5:5" x14ac:dyDescent="0.15"/>
    <row r="55" spans="5:5" x14ac:dyDescent="0.15"/>
    <row r="56" spans="5:5" x14ac:dyDescent="0.15"/>
  </sheetData>
  <sheetProtection algorithmName="SHA-512" hashValue="JKd1Ud1w7k1R0eFWKbLCtAwdMa/Lk2+gOxxAgd/msYM+EbKBRyJwpjjx4Outx8LmHTF7TnR8FUlItpv7XHarVw==" saltValue="atEJ0/XYvocXXkTlTvsXx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4" zoomScale="85" zoomScaleNormal="8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551</v>
      </c>
      <c r="G33" s="29" t="s">
        <v>552</v>
      </c>
      <c r="H33" s="29" t="s">
        <v>553</v>
      </c>
      <c r="I33" s="29" t="s">
        <v>554</v>
      </c>
      <c r="J33" s="30" t="s">
        <v>555</v>
      </c>
      <c r="K33" s="22"/>
      <c r="L33" s="22"/>
      <c r="M33" s="22"/>
      <c r="N33" s="22"/>
      <c r="O33" s="22"/>
      <c r="P33" s="22"/>
    </row>
    <row r="34" spans="1:16" ht="39" customHeight="1" x14ac:dyDescent="0.15">
      <c r="A34" s="22"/>
      <c r="B34" s="31"/>
      <c r="C34" s="1210" t="s">
        <v>559</v>
      </c>
      <c r="D34" s="1210"/>
      <c r="E34" s="1211"/>
      <c r="F34" s="32">
        <v>12.24</v>
      </c>
      <c r="G34" s="33">
        <v>15.83</v>
      </c>
      <c r="H34" s="33">
        <v>24.11</v>
      </c>
      <c r="I34" s="33">
        <v>16.09</v>
      </c>
      <c r="J34" s="34">
        <v>15.2</v>
      </c>
      <c r="K34" s="22"/>
      <c r="L34" s="22"/>
      <c r="M34" s="22"/>
      <c r="N34" s="22"/>
      <c r="O34" s="22"/>
      <c r="P34" s="22"/>
    </row>
    <row r="35" spans="1:16" ht="39" customHeight="1" x14ac:dyDescent="0.15">
      <c r="A35" s="22"/>
      <c r="B35" s="35"/>
      <c r="C35" s="1204" t="s">
        <v>560</v>
      </c>
      <c r="D35" s="1205"/>
      <c r="E35" s="1206"/>
      <c r="F35" s="36">
        <v>0.83</v>
      </c>
      <c r="G35" s="37">
        <v>1.44</v>
      </c>
      <c r="H35" s="37">
        <v>1.29</v>
      </c>
      <c r="I35" s="37">
        <v>1.72</v>
      </c>
      <c r="J35" s="38">
        <v>2.2200000000000002</v>
      </c>
      <c r="K35" s="22"/>
      <c r="L35" s="22"/>
      <c r="M35" s="22"/>
      <c r="N35" s="22"/>
      <c r="O35" s="22"/>
      <c r="P35" s="22"/>
    </row>
    <row r="36" spans="1:16" ht="39" customHeight="1" x14ac:dyDescent="0.15">
      <c r="A36" s="22"/>
      <c r="B36" s="35"/>
      <c r="C36" s="1204" t="s">
        <v>561</v>
      </c>
      <c r="D36" s="1205"/>
      <c r="E36" s="1206"/>
      <c r="F36" s="36">
        <v>1.71</v>
      </c>
      <c r="G36" s="37">
        <v>4.53</v>
      </c>
      <c r="H36" s="37">
        <v>0.56000000000000005</v>
      </c>
      <c r="I36" s="37">
        <v>0.36</v>
      </c>
      <c r="J36" s="38">
        <v>0.82</v>
      </c>
      <c r="K36" s="22"/>
      <c r="L36" s="22"/>
      <c r="M36" s="22"/>
      <c r="N36" s="22"/>
      <c r="O36" s="22"/>
      <c r="P36" s="22"/>
    </row>
    <row r="37" spans="1:16" ht="39" customHeight="1" x14ac:dyDescent="0.15">
      <c r="A37" s="22"/>
      <c r="B37" s="35"/>
      <c r="C37" s="1204" t="s">
        <v>562</v>
      </c>
      <c r="D37" s="1205"/>
      <c r="E37" s="1206"/>
      <c r="F37" s="36">
        <v>0.55000000000000004</v>
      </c>
      <c r="G37" s="37">
        <v>0.94</v>
      </c>
      <c r="H37" s="37">
        <v>0.32</v>
      </c>
      <c r="I37" s="37">
        <v>1.21</v>
      </c>
      <c r="J37" s="38">
        <v>0.42</v>
      </c>
      <c r="K37" s="22"/>
      <c r="L37" s="22"/>
      <c r="M37" s="22"/>
      <c r="N37" s="22"/>
      <c r="O37" s="22"/>
      <c r="P37" s="22"/>
    </row>
    <row r="38" spans="1:16" ht="39" customHeight="1" x14ac:dyDescent="0.15">
      <c r="A38" s="22"/>
      <c r="B38" s="35"/>
      <c r="C38" s="1204" t="s">
        <v>563</v>
      </c>
      <c r="D38" s="1205"/>
      <c r="E38" s="1206"/>
      <c r="F38" s="36">
        <v>0.11</v>
      </c>
      <c r="G38" s="37">
        <v>0.25</v>
      </c>
      <c r="H38" s="37">
        <v>0.17</v>
      </c>
      <c r="I38" s="37">
        <v>0.12</v>
      </c>
      <c r="J38" s="38">
        <v>0.21</v>
      </c>
      <c r="K38" s="22"/>
      <c r="L38" s="22"/>
      <c r="M38" s="22"/>
      <c r="N38" s="22"/>
      <c r="O38" s="22"/>
      <c r="P38" s="22"/>
    </row>
    <row r="39" spans="1:16" ht="39" customHeight="1" x14ac:dyDescent="0.15">
      <c r="A39" s="22"/>
      <c r="B39" s="35"/>
      <c r="C39" s="1204" t="s">
        <v>564</v>
      </c>
      <c r="D39" s="1205"/>
      <c r="E39" s="1206"/>
      <c r="F39" s="36">
        <v>0.16</v>
      </c>
      <c r="G39" s="37">
        <v>0.18</v>
      </c>
      <c r="H39" s="37">
        <v>0.13</v>
      </c>
      <c r="I39" s="37">
        <v>0.14000000000000001</v>
      </c>
      <c r="J39" s="38">
        <v>0.11</v>
      </c>
      <c r="K39" s="22"/>
      <c r="L39" s="22"/>
      <c r="M39" s="22"/>
      <c r="N39" s="22"/>
      <c r="O39" s="22"/>
      <c r="P39" s="22"/>
    </row>
    <row r="40" spans="1:16" ht="39" customHeight="1" x14ac:dyDescent="0.15">
      <c r="A40" s="22"/>
      <c r="B40" s="35"/>
      <c r="C40" s="1204" t="s">
        <v>565</v>
      </c>
      <c r="D40" s="1205"/>
      <c r="E40" s="1206"/>
      <c r="F40" s="36">
        <v>0.31</v>
      </c>
      <c r="G40" s="37">
        <v>0.19</v>
      </c>
      <c r="H40" s="37">
        <v>0.23</v>
      </c>
      <c r="I40" s="37">
        <v>0.01</v>
      </c>
      <c r="J40" s="38">
        <v>0.1</v>
      </c>
      <c r="K40" s="22"/>
      <c r="L40" s="22"/>
      <c r="M40" s="22"/>
      <c r="N40" s="22"/>
      <c r="O40" s="22"/>
      <c r="P40" s="22"/>
    </row>
    <row r="41" spans="1:16" ht="39" customHeight="1" x14ac:dyDescent="0.15">
      <c r="A41" s="22"/>
      <c r="B41" s="35"/>
      <c r="C41" s="1204" t="s">
        <v>566</v>
      </c>
      <c r="D41" s="1205"/>
      <c r="E41" s="1206"/>
      <c r="F41" s="36">
        <v>0.02</v>
      </c>
      <c r="G41" s="37">
        <v>0.01</v>
      </c>
      <c r="H41" s="37">
        <v>0.03</v>
      </c>
      <c r="I41" s="37">
        <v>0.03</v>
      </c>
      <c r="J41" s="38">
        <v>0.06</v>
      </c>
      <c r="K41" s="22"/>
      <c r="L41" s="22"/>
      <c r="M41" s="22"/>
      <c r="N41" s="22"/>
      <c r="O41" s="22"/>
      <c r="P41" s="22"/>
    </row>
    <row r="42" spans="1:16" ht="39" customHeight="1" x14ac:dyDescent="0.15">
      <c r="A42" s="22"/>
      <c r="B42" s="39"/>
      <c r="C42" s="1204" t="s">
        <v>567</v>
      </c>
      <c r="D42" s="1205"/>
      <c r="E42" s="1206"/>
      <c r="F42" s="36" t="s">
        <v>509</v>
      </c>
      <c r="G42" s="37" t="s">
        <v>509</v>
      </c>
      <c r="H42" s="37" t="s">
        <v>509</v>
      </c>
      <c r="I42" s="37" t="s">
        <v>509</v>
      </c>
      <c r="J42" s="38" t="s">
        <v>509</v>
      </c>
      <c r="K42" s="22"/>
      <c r="L42" s="22"/>
      <c r="M42" s="22"/>
      <c r="N42" s="22"/>
      <c r="O42" s="22"/>
      <c r="P42" s="22"/>
    </row>
    <row r="43" spans="1:16" ht="39" customHeight="1" thickBot="1" x14ac:dyDescent="0.2">
      <c r="A43" s="22"/>
      <c r="B43" s="40"/>
      <c r="C43" s="1207" t="s">
        <v>568</v>
      </c>
      <c r="D43" s="1208"/>
      <c r="E43" s="1209"/>
      <c r="F43" s="41" t="s">
        <v>509</v>
      </c>
      <c r="G43" s="42" t="s">
        <v>509</v>
      </c>
      <c r="H43" s="42" t="s">
        <v>509</v>
      </c>
      <c r="I43" s="42" t="s">
        <v>509</v>
      </c>
      <c r="J43" s="43" t="s">
        <v>509</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1yLgEA3zJmXJzbwZsJRHpTkOgKhtbVLT2RKRC6a/adGTHWIjv4UjRSRg7Adt3ofo5g+afocXiVDhGEKAkiFiFQ==" saltValue="9bfp/tYZkCa4hC/8oGe2B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A43"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551</v>
      </c>
      <c r="L44" s="56" t="s">
        <v>552</v>
      </c>
      <c r="M44" s="56" t="s">
        <v>553</v>
      </c>
      <c r="N44" s="56" t="s">
        <v>554</v>
      </c>
      <c r="O44" s="57" t="s">
        <v>555</v>
      </c>
      <c r="P44" s="48"/>
      <c r="Q44" s="48"/>
      <c r="R44" s="48"/>
      <c r="S44" s="48"/>
      <c r="T44" s="48"/>
      <c r="U44" s="48"/>
    </row>
    <row r="45" spans="1:21" ht="30.75" customHeight="1" x14ac:dyDescent="0.15">
      <c r="A45" s="48"/>
      <c r="B45" s="1212" t="s">
        <v>10</v>
      </c>
      <c r="C45" s="1213"/>
      <c r="D45" s="58"/>
      <c r="E45" s="1218" t="s">
        <v>11</v>
      </c>
      <c r="F45" s="1218"/>
      <c r="G45" s="1218"/>
      <c r="H45" s="1218"/>
      <c r="I45" s="1218"/>
      <c r="J45" s="1219"/>
      <c r="K45" s="59">
        <v>196</v>
      </c>
      <c r="L45" s="60">
        <v>175</v>
      </c>
      <c r="M45" s="60">
        <v>172</v>
      </c>
      <c r="N45" s="60">
        <v>191</v>
      </c>
      <c r="O45" s="61">
        <v>228</v>
      </c>
      <c r="P45" s="48"/>
      <c r="Q45" s="48"/>
      <c r="R45" s="48"/>
      <c r="S45" s="48"/>
      <c r="T45" s="48"/>
      <c r="U45" s="48"/>
    </row>
    <row r="46" spans="1:21" ht="30.75" customHeight="1" x14ac:dyDescent="0.15">
      <c r="A46" s="48"/>
      <c r="B46" s="1214"/>
      <c r="C46" s="1215"/>
      <c r="D46" s="62"/>
      <c r="E46" s="1220" t="s">
        <v>12</v>
      </c>
      <c r="F46" s="1220"/>
      <c r="G46" s="1220"/>
      <c r="H46" s="1220"/>
      <c r="I46" s="1220"/>
      <c r="J46" s="1221"/>
      <c r="K46" s="63" t="s">
        <v>509</v>
      </c>
      <c r="L46" s="64" t="s">
        <v>509</v>
      </c>
      <c r="M46" s="64" t="s">
        <v>509</v>
      </c>
      <c r="N46" s="64" t="s">
        <v>509</v>
      </c>
      <c r="O46" s="65" t="s">
        <v>509</v>
      </c>
      <c r="P46" s="48"/>
      <c r="Q46" s="48"/>
      <c r="R46" s="48"/>
      <c r="S46" s="48"/>
      <c r="T46" s="48"/>
      <c r="U46" s="48"/>
    </row>
    <row r="47" spans="1:21" ht="30.75" customHeight="1" x14ac:dyDescent="0.15">
      <c r="A47" s="48"/>
      <c r="B47" s="1214"/>
      <c r="C47" s="1215"/>
      <c r="D47" s="62"/>
      <c r="E47" s="1220" t="s">
        <v>13</v>
      </c>
      <c r="F47" s="1220"/>
      <c r="G47" s="1220"/>
      <c r="H47" s="1220"/>
      <c r="I47" s="1220"/>
      <c r="J47" s="1221"/>
      <c r="K47" s="63" t="s">
        <v>509</v>
      </c>
      <c r="L47" s="64" t="s">
        <v>509</v>
      </c>
      <c r="M47" s="64" t="s">
        <v>509</v>
      </c>
      <c r="N47" s="64" t="s">
        <v>509</v>
      </c>
      <c r="O47" s="65" t="s">
        <v>509</v>
      </c>
      <c r="P47" s="48"/>
      <c r="Q47" s="48"/>
      <c r="R47" s="48"/>
      <c r="S47" s="48"/>
      <c r="T47" s="48"/>
      <c r="U47" s="48"/>
    </row>
    <row r="48" spans="1:21" ht="30.75" customHeight="1" x14ac:dyDescent="0.15">
      <c r="A48" s="48"/>
      <c r="B48" s="1214"/>
      <c r="C48" s="1215"/>
      <c r="D48" s="62"/>
      <c r="E48" s="1220" t="s">
        <v>14</v>
      </c>
      <c r="F48" s="1220"/>
      <c r="G48" s="1220"/>
      <c r="H48" s="1220"/>
      <c r="I48" s="1220"/>
      <c r="J48" s="1221"/>
      <c r="K48" s="63">
        <v>46</v>
      </c>
      <c r="L48" s="64">
        <v>51</v>
      </c>
      <c r="M48" s="64">
        <v>59</v>
      </c>
      <c r="N48" s="64">
        <v>49</v>
      </c>
      <c r="O48" s="65">
        <v>44</v>
      </c>
      <c r="P48" s="48"/>
      <c r="Q48" s="48"/>
      <c r="R48" s="48"/>
      <c r="S48" s="48"/>
      <c r="T48" s="48"/>
      <c r="U48" s="48"/>
    </row>
    <row r="49" spans="1:21" ht="30.75" customHeight="1" x14ac:dyDescent="0.15">
      <c r="A49" s="48"/>
      <c r="B49" s="1214"/>
      <c r="C49" s="1215"/>
      <c r="D49" s="62"/>
      <c r="E49" s="1220" t="s">
        <v>15</v>
      </c>
      <c r="F49" s="1220"/>
      <c r="G49" s="1220"/>
      <c r="H49" s="1220"/>
      <c r="I49" s="1220"/>
      <c r="J49" s="1221"/>
      <c r="K49" s="63">
        <v>3</v>
      </c>
      <c r="L49" s="64">
        <v>4</v>
      </c>
      <c r="M49" s="64">
        <v>4</v>
      </c>
      <c r="N49" s="64">
        <v>4</v>
      </c>
      <c r="O49" s="65">
        <v>4</v>
      </c>
      <c r="P49" s="48"/>
      <c r="Q49" s="48"/>
      <c r="R49" s="48"/>
      <c r="S49" s="48"/>
      <c r="T49" s="48"/>
      <c r="U49" s="48"/>
    </row>
    <row r="50" spans="1:21" ht="30.75" customHeight="1" x14ac:dyDescent="0.15">
      <c r="A50" s="48"/>
      <c r="B50" s="1214"/>
      <c r="C50" s="1215"/>
      <c r="D50" s="62"/>
      <c r="E50" s="1220" t="s">
        <v>16</v>
      </c>
      <c r="F50" s="1220"/>
      <c r="G50" s="1220"/>
      <c r="H50" s="1220"/>
      <c r="I50" s="1220"/>
      <c r="J50" s="1221"/>
      <c r="K50" s="63" t="s">
        <v>509</v>
      </c>
      <c r="L50" s="64" t="s">
        <v>509</v>
      </c>
      <c r="M50" s="64" t="s">
        <v>509</v>
      </c>
      <c r="N50" s="64" t="s">
        <v>509</v>
      </c>
      <c r="O50" s="65" t="s">
        <v>509</v>
      </c>
      <c r="P50" s="48"/>
      <c r="Q50" s="48"/>
      <c r="R50" s="48"/>
      <c r="S50" s="48"/>
      <c r="T50" s="48"/>
      <c r="U50" s="48"/>
    </row>
    <row r="51" spans="1:21" ht="30.75" customHeight="1" x14ac:dyDescent="0.15">
      <c r="A51" s="48"/>
      <c r="B51" s="1216"/>
      <c r="C51" s="1217"/>
      <c r="D51" s="66"/>
      <c r="E51" s="1220" t="s">
        <v>17</v>
      </c>
      <c r="F51" s="1220"/>
      <c r="G51" s="1220"/>
      <c r="H51" s="1220"/>
      <c r="I51" s="1220"/>
      <c r="J51" s="1221"/>
      <c r="K51" s="63" t="s">
        <v>509</v>
      </c>
      <c r="L51" s="64" t="s">
        <v>509</v>
      </c>
      <c r="M51" s="64" t="s">
        <v>509</v>
      </c>
      <c r="N51" s="64" t="s">
        <v>509</v>
      </c>
      <c r="O51" s="65" t="s">
        <v>509</v>
      </c>
      <c r="P51" s="48"/>
      <c r="Q51" s="48"/>
      <c r="R51" s="48"/>
      <c r="S51" s="48"/>
      <c r="T51" s="48"/>
      <c r="U51" s="48"/>
    </row>
    <row r="52" spans="1:21" ht="30.75" customHeight="1" x14ac:dyDescent="0.15">
      <c r="A52" s="48"/>
      <c r="B52" s="1222" t="s">
        <v>18</v>
      </c>
      <c r="C52" s="1223"/>
      <c r="D52" s="66"/>
      <c r="E52" s="1220" t="s">
        <v>19</v>
      </c>
      <c r="F52" s="1220"/>
      <c r="G52" s="1220"/>
      <c r="H52" s="1220"/>
      <c r="I52" s="1220"/>
      <c r="J52" s="1221"/>
      <c r="K52" s="63">
        <v>221</v>
      </c>
      <c r="L52" s="64">
        <v>197</v>
      </c>
      <c r="M52" s="64">
        <v>195</v>
      </c>
      <c r="N52" s="64">
        <v>203</v>
      </c>
      <c r="O52" s="65">
        <v>227</v>
      </c>
      <c r="P52" s="48"/>
      <c r="Q52" s="48"/>
      <c r="R52" s="48"/>
      <c r="S52" s="48"/>
      <c r="T52" s="48"/>
      <c r="U52" s="48"/>
    </row>
    <row r="53" spans="1:21" ht="30.75" customHeight="1" thickBot="1" x14ac:dyDescent="0.2">
      <c r="A53" s="48"/>
      <c r="B53" s="1224" t="s">
        <v>20</v>
      </c>
      <c r="C53" s="1225"/>
      <c r="D53" s="67"/>
      <c r="E53" s="1226" t="s">
        <v>21</v>
      </c>
      <c r="F53" s="1226"/>
      <c r="G53" s="1226"/>
      <c r="H53" s="1226"/>
      <c r="I53" s="1226"/>
      <c r="J53" s="1227"/>
      <c r="K53" s="68">
        <v>24</v>
      </c>
      <c r="L53" s="69">
        <v>33</v>
      </c>
      <c r="M53" s="69">
        <v>40</v>
      </c>
      <c r="N53" s="69">
        <v>41</v>
      </c>
      <c r="O53" s="70">
        <v>49</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569</v>
      </c>
      <c r="P55" s="48"/>
      <c r="Q55" s="48"/>
      <c r="R55" s="48"/>
      <c r="S55" s="48"/>
      <c r="T55" s="48"/>
      <c r="U55" s="48"/>
    </row>
    <row r="56" spans="1:21" ht="31.5" customHeight="1" thickBot="1" x14ac:dyDescent="0.2">
      <c r="A56" s="48"/>
      <c r="B56" s="76"/>
      <c r="C56" s="77"/>
      <c r="D56" s="77"/>
      <c r="E56" s="78"/>
      <c r="F56" s="78"/>
      <c r="G56" s="78"/>
      <c r="H56" s="78"/>
      <c r="I56" s="78"/>
      <c r="J56" s="79" t="s">
        <v>2</v>
      </c>
      <c r="K56" s="80" t="s">
        <v>570</v>
      </c>
      <c r="L56" s="81" t="s">
        <v>571</v>
      </c>
      <c r="M56" s="81" t="s">
        <v>572</v>
      </c>
      <c r="N56" s="81" t="s">
        <v>573</v>
      </c>
      <c r="O56" s="82" t="s">
        <v>574</v>
      </c>
      <c r="P56" s="48"/>
      <c r="Q56" s="48"/>
      <c r="R56" s="48"/>
      <c r="S56" s="48"/>
      <c r="T56" s="48"/>
      <c r="U56" s="48"/>
    </row>
    <row r="57" spans="1:21" ht="31.5" customHeight="1" x14ac:dyDescent="0.15">
      <c r="B57" s="1228" t="s">
        <v>24</v>
      </c>
      <c r="C57" s="1229"/>
      <c r="D57" s="1232" t="s">
        <v>25</v>
      </c>
      <c r="E57" s="1233"/>
      <c r="F57" s="1233"/>
      <c r="G57" s="1233"/>
      <c r="H57" s="1233"/>
      <c r="I57" s="1233"/>
      <c r="J57" s="1234"/>
      <c r="K57" s="83"/>
      <c r="L57" s="84"/>
      <c r="M57" s="84"/>
      <c r="N57" s="84"/>
      <c r="O57" s="85"/>
    </row>
    <row r="58" spans="1:21" ht="31.5" customHeight="1" thickBot="1" x14ac:dyDescent="0.2">
      <c r="B58" s="1230"/>
      <c r="C58" s="1231"/>
      <c r="D58" s="1235" t="s">
        <v>26</v>
      </c>
      <c r="E58" s="1236"/>
      <c r="F58" s="1236"/>
      <c r="G58" s="1236"/>
      <c r="H58" s="1236"/>
      <c r="I58" s="1236"/>
      <c r="J58" s="1237"/>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nLXTFrzGIAFTG0xvZAafQqsBYTtndFhc0kgOKhjxkRvrtyDOdGvJHlf4+knQ9y2QPC831Ix8RLakeJJGUpr5Dw==" saltValue="iFmP4GdPmMfWmvvq23lqn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topLeftCell="A13"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551</v>
      </c>
      <c r="J40" s="100" t="s">
        <v>552</v>
      </c>
      <c r="K40" s="100" t="s">
        <v>553</v>
      </c>
      <c r="L40" s="100" t="s">
        <v>554</v>
      </c>
      <c r="M40" s="101" t="s">
        <v>555</v>
      </c>
    </row>
    <row r="41" spans="2:13" ht="27.75" customHeight="1" x14ac:dyDescent="0.15">
      <c r="B41" s="1238" t="s">
        <v>29</v>
      </c>
      <c r="C41" s="1239"/>
      <c r="D41" s="102"/>
      <c r="E41" s="1244" t="s">
        <v>30</v>
      </c>
      <c r="F41" s="1244"/>
      <c r="G41" s="1244"/>
      <c r="H41" s="1245"/>
      <c r="I41" s="103">
        <v>2040</v>
      </c>
      <c r="J41" s="104">
        <v>2359</v>
      </c>
      <c r="K41" s="104">
        <v>2778</v>
      </c>
      <c r="L41" s="104">
        <v>3020</v>
      </c>
      <c r="M41" s="105">
        <v>3544</v>
      </c>
    </row>
    <row r="42" spans="2:13" ht="27.75" customHeight="1" x14ac:dyDescent="0.15">
      <c r="B42" s="1240"/>
      <c r="C42" s="1241"/>
      <c r="D42" s="106"/>
      <c r="E42" s="1246" t="s">
        <v>31</v>
      </c>
      <c r="F42" s="1246"/>
      <c r="G42" s="1246"/>
      <c r="H42" s="1247"/>
      <c r="I42" s="107" t="s">
        <v>509</v>
      </c>
      <c r="J42" s="108" t="s">
        <v>509</v>
      </c>
      <c r="K42" s="108" t="s">
        <v>509</v>
      </c>
      <c r="L42" s="108" t="s">
        <v>509</v>
      </c>
      <c r="M42" s="109" t="s">
        <v>509</v>
      </c>
    </row>
    <row r="43" spans="2:13" ht="27.75" customHeight="1" x14ac:dyDescent="0.15">
      <c r="B43" s="1240"/>
      <c r="C43" s="1241"/>
      <c r="D43" s="106"/>
      <c r="E43" s="1246" t="s">
        <v>32</v>
      </c>
      <c r="F43" s="1246"/>
      <c r="G43" s="1246"/>
      <c r="H43" s="1247"/>
      <c r="I43" s="107">
        <v>520</v>
      </c>
      <c r="J43" s="108">
        <v>559</v>
      </c>
      <c r="K43" s="108">
        <v>631</v>
      </c>
      <c r="L43" s="108">
        <v>471</v>
      </c>
      <c r="M43" s="109">
        <v>649</v>
      </c>
    </row>
    <row r="44" spans="2:13" ht="27.75" customHeight="1" x14ac:dyDescent="0.15">
      <c r="B44" s="1240"/>
      <c r="C44" s="1241"/>
      <c r="D44" s="106"/>
      <c r="E44" s="1246" t="s">
        <v>33</v>
      </c>
      <c r="F44" s="1246"/>
      <c r="G44" s="1246"/>
      <c r="H44" s="1247"/>
      <c r="I44" s="107">
        <v>3</v>
      </c>
      <c r="J44" s="108">
        <v>4</v>
      </c>
      <c r="K44" s="108">
        <v>4</v>
      </c>
      <c r="L44" s="108">
        <v>4</v>
      </c>
      <c r="M44" s="109">
        <v>4</v>
      </c>
    </row>
    <row r="45" spans="2:13" ht="27.75" customHeight="1" x14ac:dyDescent="0.15">
      <c r="B45" s="1240"/>
      <c r="C45" s="1241"/>
      <c r="D45" s="106"/>
      <c r="E45" s="1246" t="s">
        <v>34</v>
      </c>
      <c r="F45" s="1246"/>
      <c r="G45" s="1246"/>
      <c r="H45" s="1247"/>
      <c r="I45" s="107">
        <v>354</v>
      </c>
      <c r="J45" s="108">
        <v>314</v>
      </c>
      <c r="K45" s="108">
        <v>261</v>
      </c>
      <c r="L45" s="108">
        <v>155</v>
      </c>
      <c r="M45" s="109">
        <v>207</v>
      </c>
    </row>
    <row r="46" spans="2:13" ht="27.75" customHeight="1" x14ac:dyDescent="0.15">
      <c r="B46" s="1240"/>
      <c r="C46" s="1241"/>
      <c r="D46" s="110"/>
      <c r="E46" s="1246" t="s">
        <v>35</v>
      </c>
      <c r="F46" s="1246"/>
      <c r="G46" s="1246"/>
      <c r="H46" s="1247"/>
      <c r="I46" s="107" t="s">
        <v>509</v>
      </c>
      <c r="J46" s="108" t="s">
        <v>509</v>
      </c>
      <c r="K46" s="108" t="s">
        <v>509</v>
      </c>
      <c r="L46" s="108" t="s">
        <v>509</v>
      </c>
      <c r="M46" s="109" t="s">
        <v>509</v>
      </c>
    </row>
    <row r="47" spans="2:13" ht="27.75" customHeight="1" x14ac:dyDescent="0.15">
      <c r="B47" s="1240"/>
      <c r="C47" s="1241"/>
      <c r="D47" s="111"/>
      <c r="E47" s="1248" t="s">
        <v>36</v>
      </c>
      <c r="F47" s="1249"/>
      <c r="G47" s="1249"/>
      <c r="H47" s="1250"/>
      <c r="I47" s="107" t="s">
        <v>509</v>
      </c>
      <c r="J47" s="108" t="s">
        <v>509</v>
      </c>
      <c r="K47" s="108" t="s">
        <v>509</v>
      </c>
      <c r="L47" s="108" t="s">
        <v>509</v>
      </c>
      <c r="M47" s="109" t="s">
        <v>509</v>
      </c>
    </row>
    <row r="48" spans="2:13" ht="27.75" customHeight="1" x14ac:dyDescent="0.15">
      <c r="B48" s="1240"/>
      <c r="C48" s="1241"/>
      <c r="D48" s="106"/>
      <c r="E48" s="1246" t="s">
        <v>37</v>
      </c>
      <c r="F48" s="1246"/>
      <c r="G48" s="1246"/>
      <c r="H48" s="1247"/>
      <c r="I48" s="107" t="s">
        <v>509</v>
      </c>
      <c r="J48" s="108" t="s">
        <v>509</v>
      </c>
      <c r="K48" s="108" t="s">
        <v>509</v>
      </c>
      <c r="L48" s="108" t="s">
        <v>509</v>
      </c>
      <c r="M48" s="109" t="s">
        <v>509</v>
      </c>
    </row>
    <row r="49" spans="2:13" ht="27.75" customHeight="1" x14ac:dyDescent="0.15">
      <c r="B49" s="1242"/>
      <c r="C49" s="1243"/>
      <c r="D49" s="106"/>
      <c r="E49" s="1246" t="s">
        <v>38</v>
      </c>
      <c r="F49" s="1246"/>
      <c r="G49" s="1246"/>
      <c r="H49" s="1247"/>
      <c r="I49" s="107" t="s">
        <v>509</v>
      </c>
      <c r="J49" s="108" t="s">
        <v>509</v>
      </c>
      <c r="K49" s="108" t="s">
        <v>509</v>
      </c>
      <c r="L49" s="108" t="s">
        <v>509</v>
      </c>
      <c r="M49" s="109" t="s">
        <v>509</v>
      </c>
    </row>
    <row r="50" spans="2:13" ht="27.75" customHeight="1" x14ac:dyDescent="0.15">
      <c r="B50" s="1251" t="s">
        <v>39</v>
      </c>
      <c r="C50" s="1252"/>
      <c r="D50" s="112"/>
      <c r="E50" s="1246" t="s">
        <v>40</v>
      </c>
      <c r="F50" s="1246"/>
      <c r="G50" s="1246"/>
      <c r="H50" s="1247"/>
      <c r="I50" s="107">
        <v>1786</v>
      </c>
      <c r="J50" s="108">
        <v>1788</v>
      </c>
      <c r="K50" s="108">
        <v>1696</v>
      </c>
      <c r="L50" s="108">
        <v>1828</v>
      </c>
      <c r="M50" s="109">
        <v>1757</v>
      </c>
    </row>
    <row r="51" spans="2:13" ht="27.75" customHeight="1" x14ac:dyDescent="0.15">
      <c r="B51" s="1240"/>
      <c r="C51" s="1241"/>
      <c r="D51" s="106"/>
      <c r="E51" s="1246" t="s">
        <v>41</v>
      </c>
      <c r="F51" s="1246"/>
      <c r="G51" s="1246"/>
      <c r="H51" s="1247"/>
      <c r="I51" s="107">
        <v>24</v>
      </c>
      <c r="J51" s="108">
        <v>20</v>
      </c>
      <c r="K51" s="108">
        <v>15</v>
      </c>
      <c r="L51" s="108">
        <v>11</v>
      </c>
      <c r="M51" s="109">
        <v>7</v>
      </c>
    </row>
    <row r="52" spans="2:13" ht="27.75" customHeight="1" x14ac:dyDescent="0.15">
      <c r="B52" s="1242"/>
      <c r="C52" s="1243"/>
      <c r="D52" s="106"/>
      <c r="E52" s="1246" t="s">
        <v>42</v>
      </c>
      <c r="F52" s="1246"/>
      <c r="G52" s="1246"/>
      <c r="H52" s="1247"/>
      <c r="I52" s="107">
        <v>2120</v>
      </c>
      <c r="J52" s="108">
        <v>2239</v>
      </c>
      <c r="K52" s="108">
        <v>2629</v>
      </c>
      <c r="L52" s="108">
        <v>2834</v>
      </c>
      <c r="M52" s="109">
        <v>3116</v>
      </c>
    </row>
    <row r="53" spans="2:13" ht="27.75" customHeight="1" thickBot="1" x14ac:dyDescent="0.2">
      <c r="B53" s="1253" t="s">
        <v>43</v>
      </c>
      <c r="C53" s="1254"/>
      <c r="D53" s="113"/>
      <c r="E53" s="1255" t="s">
        <v>44</v>
      </c>
      <c r="F53" s="1255"/>
      <c r="G53" s="1255"/>
      <c r="H53" s="1256"/>
      <c r="I53" s="114">
        <v>-1014</v>
      </c>
      <c r="J53" s="115">
        <v>-810</v>
      </c>
      <c r="K53" s="115">
        <v>-666</v>
      </c>
      <c r="L53" s="115">
        <v>-1023</v>
      </c>
      <c r="M53" s="116">
        <v>-477</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sheetData>
  <sheetProtection algorithmName="SHA-512" hashValue="VtLc1xI6+Eq514hsKS0ZjDc5pmsnKsi6kz087q5zFetopg/wJsGYeV/l48JYpY90QLZlEbNwBtiBorPnZAu97A==" saltValue="XZyP5z0I8gwvJZbVyX4kE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553</v>
      </c>
      <c r="G54" s="125" t="s">
        <v>554</v>
      </c>
      <c r="H54" s="126" t="s">
        <v>555</v>
      </c>
    </row>
    <row r="55" spans="2:8" ht="52.5" customHeight="1" x14ac:dyDescent="0.15">
      <c r="B55" s="127"/>
      <c r="C55" s="1265" t="s">
        <v>47</v>
      </c>
      <c r="D55" s="1265"/>
      <c r="E55" s="1266"/>
      <c r="F55" s="128">
        <v>808</v>
      </c>
      <c r="G55" s="128">
        <v>900</v>
      </c>
      <c r="H55" s="129">
        <v>784</v>
      </c>
    </row>
    <row r="56" spans="2:8" ht="52.5" customHeight="1" x14ac:dyDescent="0.15">
      <c r="B56" s="130"/>
      <c r="C56" s="1267" t="s">
        <v>48</v>
      </c>
      <c r="D56" s="1267"/>
      <c r="E56" s="1268"/>
      <c r="F56" s="131">
        <v>359</v>
      </c>
      <c r="G56" s="131">
        <v>359</v>
      </c>
      <c r="H56" s="132">
        <v>359</v>
      </c>
    </row>
    <row r="57" spans="2:8" ht="53.25" customHeight="1" x14ac:dyDescent="0.15">
      <c r="B57" s="130"/>
      <c r="C57" s="1269" t="s">
        <v>49</v>
      </c>
      <c r="D57" s="1269"/>
      <c r="E57" s="1270"/>
      <c r="F57" s="133">
        <v>638</v>
      </c>
      <c r="G57" s="133">
        <v>651</v>
      </c>
      <c r="H57" s="134">
        <v>713</v>
      </c>
    </row>
    <row r="58" spans="2:8" ht="45.75" customHeight="1" x14ac:dyDescent="0.15">
      <c r="B58" s="135"/>
      <c r="C58" s="1257" t="s">
        <v>50</v>
      </c>
      <c r="D58" s="1258"/>
      <c r="E58" s="1259"/>
      <c r="F58" s="136"/>
      <c r="G58" s="136"/>
      <c r="H58" s="137"/>
    </row>
    <row r="59" spans="2:8" ht="45.75" customHeight="1" x14ac:dyDescent="0.15">
      <c r="B59" s="135"/>
      <c r="C59" s="1257" t="s">
        <v>50</v>
      </c>
      <c r="D59" s="1258"/>
      <c r="E59" s="1259"/>
      <c r="F59" s="136"/>
      <c r="G59" s="136"/>
      <c r="H59" s="137"/>
    </row>
    <row r="60" spans="2:8" ht="45.75" customHeight="1" x14ac:dyDescent="0.15">
      <c r="B60" s="135"/>
      <c r="C60" s="1257" t="s">
        <v>51</v>
      </c>
      <c r="D60" s="1258"/>
      <c r="E60" s="1259"/>
      <c r="F60" s="136"/>
      <c r="G60" s="136"/>
      <c r="H60" s="137"/>
    </row>
    <row r="61" spans="2:8" ht="45.75" customHeight="1" x14ac:dyDescent="0.15">
      <c r="B61" s="135"/>
      <c r="C61" s="1257" t="s">
        <v>51</v>
      </c>
      <c r="D61" s="1258"/>
      <c r="E61" s="1259"/>
      <c r="F61" s="136"/>
      <c r="G61" s="136"/>
      <c r="H61" s="137"/>
    </row>
    <row r="62" spans="2:8" ht="45.75" customHeight="1" thickBot="1" x14ac:dyDescent="0.2">
      <c r="B62" s="138"/>
      <c r="C62" s="1260" t="s">
        <v>52</v>
      </c>
      <c r="D62" s="1261"/>
      <c r="E62" s="1262"/>
      <c r="F62" s="139"/>
      <c r="G62" s="139"/>
      <c r="H62" s="140"/>
    </row>
    <row r="63" spans="2:8" ht="52.5" customHeight="1" thickBot="1" x14ac:dyDescent="0.2">
      <c r="B63" s="141"/>
      <c r="C63" s="1263" t="s">
        <v>53</v>
      </c>
      <c r="D63" s="1263"/>
      <c r="E63" s="1264"/>
      <c r="F63" s="142">
        <v>1805</v>
      </c>
      <c r="G63" s="142">
        <v>1910</v>
      </c>
      <c r="H63" s="143">
        <v>1856</v>
      </c>
    </row>
    <row r="64" spans="2:8" ht="15" customHeight="1" x14ac:dyDescent="0.15"/>
  </sheetData>
  <sheetProtection algorithmName="SHA-512" hashValue="lRYgVf+W9rv7ltviqsR+NKAS7f5VmE1JfhoQPWpMB1mM03OsZihZcmwVavo5Phsb/5cNGtCnaYHF+oIhWkvQhw==" saltValue="o94NwRq4hVmS/NGo6cLRW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9B0E43-18F5-4C8F-B313-F8ACE8B93078}">
  <sheetPr>
    <pageSetUpPr fitToPage="1"/>
  </sheetPr>
  <dimension ref="A1:WZM160"/>
  <sheetViews>
    <sheetView showGridLines="0" tabSelected="1" topLeftCell="T49" zoomScaleNormal="100" zoomScaleSheetLayoutView="55" workbookViewId="0">
      <selection activeCell="AN43" sqref="AN43:DC47"/>
    </sheetView>
  </sheetViews>
  <sheetFormatPr defaultColWidth="0" defaultRowHeight="13.5" customHeight="1" zeroHeight="1" x14ac:dyDescent="0.15"/>
  <cols>
    <col min="1" max="1" width="6.375" style="1273" customWidth="1"/>
    <col min="2" max="107" width="2.5" style="1273" customWidth="1"/>
    <col min="108" max="108" width="6.125" style="1281" customWidth="1"/>
    <col min="109" max="109" width="5.875" style="1280" customWidth="1"/>
    <col min="110" max="110" width="19.125" style="1273" hidden="1"/>
    <col min="111" max="115" width="12.625" style="1273" hidden="1"/>
    <col min="116" max="349" width="8.625" style="1273" hidden="1"/>
    <col min="350" max="355" width="14.875" style="1273" hidden="1"/>
    <col min="356" max="357" width="15.875" style="1273" hidden="1"/>
    <col min="358" max="363" width="16.125" style="1273" hidden="1"/>
    <col min="364" max="364" width="6.125" style="1273" hidden="1"/>
    <col min="365" max="365" width="3" style="1273" hidden="1"/>
    <col min="366" max="605" width="8.625" style="1273" hidden="1"/>
    <col min="606" max="611" width="14.875" style="1273" hidden="1"/>
    <col min="612" max="613" width="15.875" style="1273" hidden="1"/>
    <col min="614" max="619" width="16.125" style="1273" hidden="1"/>
    <col min="620" max="620" width="6.125" style="1273" hidden="1"/>
    <col min="621" max="621" width="3" style="1273" hidden="1"/>
    <col min="622" max="861" width="8.625" style="1273" hidden="1"/>
    <col min="862" max="867" width="14.875" style="1273" hidden="1"/>
    <col min="868" max="869" width="15.875" style="1273" hidden="1"/>
    <col min="870" max="875" width="16.125" style="1273" hidden="1"/>
    <col min="876" max="876" width="6.125" style="1273" hidden="1"/>
    <col min="877" max="877" width="3" style="1273" hidden="1"/>
    <col min="878" max="1117" width="8.625" style="1273" hidden="1"/>
    <col min="1118" max="1123" width="14.875" style="1273" hidden="1"/>
    <col min="1124" max="1125" width="15.875" style="1273" hidden="1"/>
    <col min="1126" max="1131" width="16.125" style="1273" hidden="1"/>
    <col min="1132" max="1132" width="6.125" style="1273" hidden="1"/>
    <col min="1133" max="1133" width="3" style="1273" hidden="1"/>
    <col min="1134" max="1373" width="8.625" style="1273" hidden="1"/>
    <col min="1374" max="1379" width="14.875" style="1273" hidden="1"/>
    <col min="1380" max="1381" width="15.875" style="1273" hidden="1"/>
    <col min="1382" max="1387" width="16.125" style="1273" hidden="1"/>
    <col min="1388" max="1388" width="6.125" style="1273" hidden="1"/>
    <col min="1389" max="1389" width="3" style="1273" hidden="1"/>
    <col min="1390" max="1629" width="8.625" style="1273" hidden="1"/>
    <col min="1630" max="1635" width="14.875" style="1273" hidden="1"/>
    <col min="1636" max="1637" width="15.875" style="1273" hidden="1"/>
    <col min="1638" max="1643" width="16.125" style="1273" hidden="1"/>
    <col min="1644" max="1644" width="6.125" style="1273" hidden="1"/>
    <col min="1645" max="1645" width="3" style="1273" hidden="1"/>
    <col min="1646" max="1885" width="8.625" style="1273" hidden="1"/>
    <col min="1886" max="1891" width="14.875" style="1273" hidden="1"/>
    <col min="1892" max="1893" width="15.875" style="1273" hidden="1"/>
    <col min="1894" max="1899" width="16.125" style="1273" hidden="1"/>
    <col min="1900" max="1900" width="6.125" style="1273" hidden="1"/>
    <col min="1901" max="1901" width="3" style="1273" hidden="1"/>
    <col min="1902" max="2141" width="8.625" style="1273" hidden="1"/>
    <col min="2142" max="2147" width="14.875" style="1273" hidden="1"/>
    <col min="2148" max="2149" width="15.875" style="1273" hidden="1"/>
    <col min="2150" max="2155" width="16.125" style="1273" hidden="1"/>
    <col min="2156" max="2156" width="6.125" style="1273" hidden="1"/>
    <col min="2157" max="2157" width="3" style="1273" hidden="1"/>
    <col min="2158" max="2397" width="8.625" style="1273" hidden="1"/>
    <col min="2398" max="2403" width="14.875" style="1273" hidden="1"/>
    <col min="2404" max="2405" width="15.875" style="1273" hidden="1"/>
    <col min="2406" max="2411" width="16.125" style="1273" hidden="1"/>
    <col min="2412" max="2412" width="6.125" style="1273" hidden="1"/>
    <col min="2413" max="2413" width="3" style="1273" hidden="1"/>
    <col min="2414" max="2653" width="8.625" style="1273" hidden="1"/>
    <col min="2654" max="2659" width="14.875" style="1273" hidden="1"/>
    <col min="2660" max="2661" width="15.875" style="1273" hidden="1"/>
    <col min="2662" max="2667" width="16.125" style="1273" hidden="1"/>
    <col min="2668" max="2668" width="6.125" style="1273" hidden="1"/>
    <col min="2669" max="2669" width="3" style="1273" hidden="1"/>
    <col min="2670" max="2909" width="8.625" style="1273" hidden="1"/>
    <col min="2910" max="2915" width="14.875" style="1273" hidden="1"/>
    <col min="2916" max="2917" width="15.875" style="1273" hidden="1"/>
    <col min="2918" max="2923" width="16.125" style="1273" hidden="1"/>
    <col min="2924" max="2924" width="6.125" style="1273" hidden="1"/>
    <col min="2925" max="2925" width="3" style="1273" hidden="1"/>
    <col min="2926" max="3165" width="8.625" style="1273" hidden="1"/>
    <col min="3166" max="3171" width="14.875" style="1273" hidden="1"/>
    <col min="3172" max="3173" width="15.875" style="1273" hidden="1"/>
    <col min="3174" max="3179" width="16.125" style="1273" hidden="1"/>
    <col min="3180" max="3180" width="6.125" style="1273" hidden="1"/>
    <col min="3181" max="3181" width="3" style="1273" hidden="1"/>
    <col min="3182" max="3421" width="8.625" style="1273" hidden="1"/>
    <col min="3422" max="3427" width="14.875" style="1273" hidden="1"/>
    <col min="3428" max="3429" width="15.875" style="1273" hidden="1"/>
    <col min="3430" max="3435" width="16.125" style="1273" hidden="1"/>
    <col min="3436" max="3436" width="6.125" style="1273" hidden="1"/>
    <col min="3437" max="3437" width="3" style="1273" hidden="1"/>
    <col min="3438" max="3677" width="8.625" style="1273" hidden="1"/>
    <col min="3678" max="3683" width="14.875" style="1273" hidden="1"/>
    <col min="3684" max="3685" width="15.875" style="1273" hidden="1"/>
    <col min="3686" max="3691" width="16.125" style="1273" hidden="1"/>
    <col min="3692" max="3692" width="6.125" style="1273" hidden="1"/>
    <col min="3693" max="3693" width="3" style="1273" hidden="1"/>
    <col min="3694" max="3933" width="8.625" style="1273" hidden="1"/>
    <col min="3934" max="3939" width="14.875" style="1273" hidden="1"/>
    <col min="3940" max="3941" width="15.875" style="1273" hidden="1"/>
    <col min="3942" max="3947" width="16.125" style="1273" hidden="1"/>
    <col min="3948" max="3948" width="6.125" style="1273" hidden="1"/>
    <col min="3949" max="3949" width="3" style="1273" hidden="1"/>
    <col min="3950" max="4189" width="8.625" style="1273" hidden="1"/>
    <col min="4190" max="4195" width="14.875" style="1273" hidden="1"/>
    <col min="4196" max="4197" width="15.875" style="1273" hidden="1"/>
    <col min="4198" max="4203" width="16.125" style="1273" hidden="1"/>
    <col min="4204" max="4204" width="6.125" style="1273" hidden="1"/>
    <col min="4205" max="4205" width="3" style="1273" hidden="1"/>
    <col min="4206" max="4445" width="8.625" style="1273" hidden="1"/>
    <col min="4446" max="4451" width="14.875" style="1273" hidden="1"/>
    <col min="4452" max="4453" width="15.875" style="1273" hidden="1"/>
    <col min="4454" max="4459" width="16.125" style="1273" hidden="1"/>
    <col min="4460" max="4460" width="6.125" style="1273" hidden="1"/>
    <col min="4461" max="4461" width="3" style="1273" hidden="1"/>
    <col min="4462" max="4701" width="8.625" style="1273" hidden="1"/>
    <col min="4702" max="4707" width="14.875" style="1273" hidden="1"/>
    <col min="4708" max="4709" width="15.875" style="1273" hidden="1"/>
    <col min="4710" max="4715" width="16.125" style="1273" hidden="1"/>
    <col min="4716" max="4716" width="6.125" style="1273" hidden="1"/>
    <col min="4717" max="4717" width="3" style="1273" hidden="1"/>
    <col min="4718" max="4957" width="8.625" style="1273" hidden="1"/>
    <col min="4958" max="4963" width="14.875" style="1273" hidden="1"/>
    <col min="4964" max="4965" width="15.875" style="1273" hidden="1"/>
    <col min="4966" max="4971" width="16.125" style="1273" hidden="1"/>
    <col min="4972" max="4972" width="6.125" style="1273" hidden="1"/>
    <col min="4973" max="4973" width="3" style="1273" hidden="1"/>
    <col min="4974" max="5213" width="8.625" style="1273" hidden="1"/>
    <col min="5214" max="5219" width="14.875" style="1273" hidden="1"/>
    <col min="5220" max="5221" width="15.875" style="1273" hidden="1"/>
    <col min="5222" max="5227" width="16.125" style="1273" hidden="1"/>
    <col min="5228" max="5228" width="6.125" style="1273" hidden="1"/>
    <col min="5229" max="5229" width="3" style="1273" hidden="1"/>
    <col min="5230" max="5469" width="8.625" style="1273" hidden="1"/>
    <col min="5470" max="5475" width="14.875" style="1273" hidden="1"/>
    <col min="5476" max="5477" width="15.875" style="1273" hidden="1"/>
    <col min="5478" max="5483" width="16.125" style="1273" hidden="1"/>
    <col min="5484" max="5484" width="6.125" style="1273" hidden="1"/>
    <col min="5485" max="5485" width="3" style="1273" hidden="1"/>
    <col min="5486" max="5725" width="8.625" style="1273" hidden="1"/>
    <col min="5726" max="5731" width="14.875" style="1273" hidden="1"/>
    <col min="5732" max="5733" width="15.875" style="1273" hidden="1"/>
    <col min="5734" max="5739" width="16.125" style="1273" hidden="1"/>
    <col min="5740" max="5740" width="6.125" style="1273" hidden="1"/>
    <col min="5741" max="5741" width="3" style="1273" hidden="1"/>
    <col min="5742" max="5981" width="8.625" style="1273" hidden="1"/>
    <col min="5982" max="5987" width="14.875" style="1273" hidden="1"/>
    <col min="5988" max="5989" width="15.875" style="1273" hidden="1"/>
    <col min="5990" max="5995" width="16.125" style="1273" hidden="1"/>
    <col min="5996" max="5996" width="6.125" style="1273" hidden="1"/>
    <col min="5997" max="5997" width="3" style="1273" hidden="1"/>
    <col min="5998" max="6237" width="8.625" style="1273" hidden="1"/>
    <col min="6238" max="6243" width="14.875" style="1273" hidden="1"/>
    <col min="6244" max="6245" width="15.875" style="1273" hidden="1"/>
    <col min="6246" max="6251" width="16.125" style="1273" hidden="1"/>
    <col min="6252" max="6252" width="6.125" style="1273" hidden="1"/>
    <col min="6253" max="6253" width="3" style="1273" hidden="1"/>
    <col min="6254" max="6493" width="8.625" style="1273" hidden="1"/>
    <col min="6494" max="6499" width="14.875" style="1273" hidden="1"/>
    <col min="6500" max="6501" width="15.875" style="1273" hidden="1"/>
    <col min="6502" max="6507" width="16.125" style="1273" hidden="1"/>
    <col min="6508" max="6508" width="6.125" style="1273" hidden="1"/>
    <col min="6509" max="6509" width="3" style="1273" hidden="1"/>
    <col min="6510" max="6749" width="8.625" style="1273" hidden="1"/>
    <col min="6750" max="6755" width="14.875" style="1273" hidden="1"/>
    <col min="6756" max="6757" width="15.875" style="1273" hidden="1"/>
    <col min="6758" max="6763" width="16.125" style="1273" hidden="1"/>
    <col min="6764" max="6764" width="6.125" style="1273" hidden="1"/>
    <col min="6765" max="6765" width="3" style="1273" hidden="1"/>
    <col min="6766" max="7005" width="8.625" style="1273" hidden="1"/>
    <col min="7006" max="7011" width="14.875" style="1273" hidden="1"/>
    <col min="7012" max="7013" width="15.875" style="1273" hidden="1"/>
    <col min="7014" max="7019" width="16.125" style="1273" hidden="1"/>
    <col min="7020" max="7020" width="6.125" style="1273" hidden="1"/>
    <col min="7021" max="7021" width="3" style="1273" hidden="1"/>
    <col min="7022" max="7261" width="8.625" style="1273" hidden="1"/>
    <col min="7262" max="7267" width="14.875" style="1273" hidden="1"/>
    <col min="7268" max="7269" width="15.875" style="1273" hidden="1"/>
    <col min="7270" max="7275" width="16.125" style="1273" hidden="1"/>
    <col min="7276" max="7276" width="6.125" style="1273" hidden="1"/>
    <col min="7277" max="7277" width="3" style="1273" hidden="1"/>
    <col min="7278" max="7517" width="8.625" style="1273" hidden="1"/>
    <col min="7518" max="7523" width="14.875" style="1273" hidden="1"/>
    <col min="7524" max="7525" width="15.875" style="1273" hidden="1"/>
    <col min="7526" max="7531" width="16.125" style="1273" hidden="1"/>
    <col min="7532" max="7532" width="6.125" style="1273" hidden="1"/>
    <col min="7533" max="7533" width="3" style="1273" hidden="1"/>
    <col min="7534" max="7773" width="8.625" style="1273" hidden="1"/>
    <col min="7774" max="7779" width="14.875" style="1273" hidden="1"/>
    <col min="7780" max="7781" width="15.875" style="1273" hidden="1"/>
    <col min="7782" max="7787" width="16.125" style="1273" hidden="1"/>
    <col min="7788" max="7788" width="6.125" style="1273" hidden="1"/>
    <col min="7789" max="7789" width="3" style="1273" hidden="1"/>
    <col min="7790" max="8029" width="8.625" style="1273" hidden="1"/>
    <col min="8030" max="8035" width="14.875" style="1273" hidden="1"/>
    <col min="8036" max="8037" width="15.875" style="1273" hidden="1"/>
    <col min="8038" max="8043" width="16.125" style="1273" hidden="1"/>
    <col min="8044" max="8044" width="6.125" style="1273" hidden="1"/>
    <col min="8045" max="8045" width="3" style="1273" hidden="1"/>
    <col min="8046" max="8285" width="8.625" style="1273" hidden="1"/>
    <col min="8286" max="8291" width="14.875" style="1273" hidden="1"/>
    <col min="8292" max="8293" width="15.875" style="1273" hidden="1"/>
    <col min="8294" max="8299" width="16.125" style="1273" hidden="1"/>
    <col min="8300" max="8300" width="6.125" style="1273" hidden="1"/>
    <col min="8301" max="8301" width="3" style="1273" hidden="1"/>
    <col min="8302" max="8541" width="8.625" style="1273" hidden="1"/>
    <col min="8542" max="8547" width="14.875" style="1273" hidden="1"/>
    <col min="8548" max="8549" width="15.875" style="1273" hidden="1"/>
    <col min="8550" max="8555" width="16.125" style="1273" hidden="1"/>
    <col min="8556" max="8556" width="6.125" style="1273" hidden="1"/>
    <col min="8557" max="8557" width="3" style="1273" hidden="1"/>
    <col min="8558" max="8797" width="8.625" style="1273" hidden="1"/>
    <col min="8798" max="8803" width="14.875" style="1273" hidden="1"/>
    <col min="8804" max="8805" width="15.875" style="1273" hidden="1"/>
    <col min="8806" max="8811" width="16.125" style="1273" hidden="1"/>
    <col min="8812" max="8812" width="6.125" style="1273" hidden="1"/>
    <col min="8813" max="8813" width="3" style="1273" hidden="1"/>
    <col min="8814" max="9053" width="8.625" style="1273" hidden="1"/>
    <col min="9054" max="9059" width="14.875" style="1273" hidden="1"/>
    <col min="9060" max="9061" width="15.875" style="1273" hidden="1"/>
    <col min="9062" max="9067" width="16.125" style="1273" hidden="1"/>
    <col min="9068" max="9068" width="6.125" style="1273" hidden="1"/>
    <col min="9069" max="9069" width="3" style="1273" hidden="1"/>
    <col min="9070" max="9309" width="8.625" style="1273" hidden="1"/>
    <col min="9310" max="9315" width="14.875" style="1273" hidden="1"/>
    <col min="9316" max="9317" width="15.875" style="1273" hidden="1"/>
    <col min="9318" max="9323" width="16.125" style="1273" hidden="1"/>
    <col min="9324" max="9324" width="6.125" style="1273" hidden="1"/>
    <col min="9325" max="9325" width="3" style="1273" hidden="1"/>
    <col min="9326" max="9565" width="8.625" style="1273" hidden="1"/>
    <col min="9566" max="9571" width="14.875" style="1273" hidden="1"/>
    <col min="9572" max="9573" width="15.875" style="1273" hidden="1"/>
    <col min="9574" max="9579" width="16.125" style="1273" hidden="1"/>
    <col min="9580" max="9580" width="6.125" style="1273" hidden="1"/>
    <col min="9581" max="9581" width="3" style="1273" hidden="1"/>
    <col min="9582" max="9821" width="8.625" style="1273" hidden="1"/>
    <col min="9822" max="9827" width="14.875" style="1273" hidden="1"/>
    <col min="9828" max="9829" width="15.875" style="1273" hidden="1"/>
    <col min="9830" max="9835" width="16.125" style="1273" hidden="1"/>
    <col min="9836" max="9836" width="6.125" style="1273" hidden="1"/>
    <col min="9837" max="9837" width="3" style="1273" hidden="1"/>
    <col min="9838" max="10077" width="8.625" style="1273" hidden="1"/>
    <col min="10078" max="10083" width="14.875" style="1273" hidden="1"/>
    <col min="10084" max="10085" width="15.875" style="1273" hidden="1"/>
    <col min="10086" max="10091" width="16.125" style="1273" hidden="1"/>
    <col min="10092" max="10092" width="6.125" style="1273" hidden="1"/>
    <col min="10093" max="10093" width="3" style="1273" hidden="1"/>
    <col min="10094" max="10333" width="8.625" style="1273" hidden="1"/>
    <col min="10334" max="10339" width="14.875" style="1273" hidden="1"/>
    <col min="10340" max="10341" width="15.875" style="1273" hidden="1"/>
    <col min="10342" max="10347" width="16.125" style="1273" hidden="1"/>
    <col min="10348" max="10348" width="6.125" style="1273" hidden="1"/>
    <col min="10349" max="10349" width="3" style="1273" hidden="1"/>
    <col min="10350" max="10589" width="8.625" style="1273" hidden="1"/>
    <col min="10590" max="10595" width="14.875" style="1273" hidden="1"/>
    <col min="10596" max="10597" width="15.875" style="1273" hidden="1"/>
    <col min="10598" max="10603" width="16.125" style="1273" hidden="1"/>
    <col min="10604" max="10604" width="6.125" style="1273" hidden="1"/>
    <col min="10605" max="10605" width="3" style="1273" hidden="1"/>
    <col min="10606" max="10845" width="8.625" style="1273" hidden="1"/>
    <col min="10846" max="10851" width="14.875" style="1273" hidden="1"/>
    <col min="10852" max="10853" width="15.875" style="1273" hidden="1"/>
    <col min="10854" max="10859" width="16.125" style="1273" hidden="1"/>
    <col min="10860" max="10860" width="6.125" style="1273" hidden="1"/>
    <col min="10861" max="10861" width="3" style="1273" hidden="1"/>
    <col min="10862" max="11101" width="8.625" style="1273" hidden="1"/>
    <col min="11102" max="11107" width="14.875" style="1273" hidden="1"/>
    <col min="11108" max="11109" width="15.875" style="1273" hidden="1"/>
    <col min="11110" max="11115" width="16.125" style="1273" hidden="1"/>
    <col min="11116" max="11116" width="6.125" style="1273" hidden="1"/>
    <col min="11117" max="11117" width="3" style="1273" hidden="1"/>
    <col min="11118" max="11357" width="8.625" style="1273" hidden="1"/>
    <col min="11358" max="11363" width="14.875" style="1273" hidden="1"/>
    <col min="11364" max="11365" width="15.875" style="1273" hidden="1"/>
    <col min="11366" max="11371" width="16.125" style="1273" hidden="1"/>
    <col min="11372" max="11372" width="6.125" style="1273" hidden="1"/>
    <col min="11373" max="11373" width="3" style="1273" hidden="1"/>
    <col min="11374" max="11613" width="8.625" style="1273" hidden="1"/>
    <col min="11614" max="11619" width="14.875" style="1273" hidden="1"/>
    <col min="11620" max="11621" width="15.875" style="1273" hidden="1"/>
    <col min="11622" max="11627" width="16.125" style="1273" hidden="1"/>
    <col min="11628" max="11628" width="6.125" style="1273" hidden="1"/>
    <col min="11629" max="11629" width="3" style="1273" hidden="1"/>
    <col min="11630" max="11869" width="8.625" style="1273" hidden="1"/>
    <col min="11870" max="11875" width="14.875" style="1273" hidden="1"/>
    <col min="11876" max="11877" width="15.875" style="1273" hidden="1"/>
    <col min="11878" max="11883" width="16.125" style="1273" hidden="1"/>
    <col min="11884" max="11884" width="6.125" style="1273" hidden="1"/>
    <col min="11885" max="11885" width="3" style="1273" hidden="1"/>
    <col min="11886" max="12125" width="8.625" style="1273" hidden="1"/>
    <col min="12126" max="12131" width="14.875" style="1273" hidden="1"/>
    <col min="12132" max="12133" width="15.875" style="1273" hidden="1"/>
    <col min="12134" max="12139" width="16.125" style="1273" hidden="1"/>
    <col min="12140" max="12140" width="6.125" style="1273" hidden="1"/>
    <col min="12141" max="12141" width="3" style="1273" hidden="1"/>
    <col min="12142" max="12381" width="8.625" style="1273" hidden="1"/>
    <col min="12382" max="12387" width="14.875" style="1273" hidden="1"/>
    <col min="12388" max="12389" width="15.875" style="1273" hidden="1"/>
    <col min="12390" max="12395" width="16.125" style="1273" hidden="1"/>
    <col min="12396" max="12396" width="6.125" style="1273" hidden="1"/>
    <col min="12397" max="12397" width="3" style="1273" hidden="1"/>
    <col min="12398" max="12637" width="8.625" style="1273" hidden="1"/>
    <col min="12638" max="12643" width="14.875" style="1273" hidden="1"/>
    <col min="12644" max="12645" width="15.875" style="1273" hidden="1"/>
    <col min="12646" max="12651" width="16.125" style="1273" hidden="1"/>
    <col min="12652" max="12652" width="6.125" style="1273" hidden="1"/>
    <col min="12653" max="12653" width="3" style="1273" hidden="1"/>
    <col min="12654" max="12893" width="8.625" style="1273" hidden="1"/>
    <col min="12894" max="12899" width="14.875" style="1273" hidden="1"/>
    <col min="12900" max="12901" width="15.875" style="1273" hidden="1"/>
    <col min="12902" max="12907" width="16.125" style="1273" hidden="1"/>
    <col min="12908" max="12908" width="6.125" style="1273" hidden="1"/>
    <col min="12909" max="12909" width="3" style="1273" hidden="1"/>
    <col min="12910" max="13149" width="8.625" style="1273" hidden="1"/>
    <col min="13150" max="13155" width="14.875" style="1273" hidden="1"/>
    <col min="13156" max="13157" width="15.875" style="1273" hidden="1"/>
    <col min="13158" max="13163" width="16.125" style="1273" hidden="1"/>
    <col min="13164" max="13164" width="6.125" style="1273" hidden="1"/>
    <col min="13165" max="13165" width="3" style="1273" hidden="1"/>
    <col min="13166" max="13405" width="8.625" style="1273" hidden="1"/>
    <col min="13406" max="13411" width="14.875" style="1273" hidden="1"/>
    <col min="13412" max="13413" width="15.875" style="1273" hidden="1"/>
    <col min="13414" max="13419" width="16.125" style="1273" hidden="1"/>
    <col min="13420" max="13420" width="6.125" style="1273" hidden="1"/>
    <col min="13421" max="13421" width="3" style="1273" hidden="1"/>
    <col min="13422" max="13661" width="8.625" style="1273" hidden="1"/>
    <col min="13662" max="13667" width="14.875" style="1273" hidden="1"/>
    <col min="13668" max="13669" width="15.875" style="1273" hidden="1"/>
    <col min="13670" max="13675" width="16.125" style="1273" hidden="1"/>
    <col min="13676" max="13676" width="6.125" style="1273" hidden="1"/>
    <col min="13677" max="13677" width="3" style="1273" hidden="1"/>
    <col min="13678" max="13917" width="8.625" style="1273" hidden="1"/>
    <col min="13918" max="13923" width="14.875" style="1273" hidden="1"/>
    <col min="13924" max="13925" width="15.875" style="1273" hidden="1"/>
    <col min="13926" max="13931" width="16.125" style="1273" hidden="1"/>
    <col min="13932" max="13932" width="6.125" style="1273" hidden="1"/>
    <col min="13933" max="13933" width="3" style="1273" hidden="1"/>
    <col min="13934" max="14173" width="8.625" style="1273" hidden="1"/>
    <col min="14174" max="14179" width="14.875" style="1273" hidden="1"/>
    <col min="14180" max="14181" width="15.875" style="1273" hidden="1"/>
    <col min="14182" max="14187" width="16.125" style="1273" hidden="1"/>
    <col min="14188" max="14188" width="6.125" style="1273" hidden="1"/>
    <col min="14189" max="14189" width="3" style="1273" hidden="1"/>
    <col min="14190" max="14429" width="8.625" style="1273" hidden="1"/>
    <col min="14430" max="14435" width="14.875" style="1273" hidden="1"/>
    <col min="14436" max="14437" width="15.875" style="1273" hidden="1"/>
    <col min="14438" max="14443" width="16.125" style="1273" hidden="1"/>
    <col min="14444" max="14444" width="6.125" style="1273" hidden="1"/>
    <col min="14445" max="14445" width="3" style="1273" hidden="1"/>
    <col min="14446" max="14685" width="8.625" style="1273" hidden="1"/>
    <col min="14686" max="14691" width="14.875" style="1273" hidden="1"/>
    <col min="14692" max="14693" width="15.875" style="1273" hidden="1"/>
    <col min="14694" max="14699" width="16.125" style="1273" hidden="1"/>
    <col min="14700" max="14700" width="6.125" style="1273" hidden="1"/>
    <col min="14701" max="14701" width="3" style="1273" hidden="1"/>
    <col min="14702" max="14941" width="8.625" style="1273" hidden="1"/>
    <col min="14942" max="14947" width="14.875" style="1273" hidden="1"/>
    <col min="14948" max="14949" width="15.875" style="1273" hidden="1"/>
    <col min="14950" max="14955" width="16.125" style="1273" hidden="1"/>
    <col min="14956" max="14956" width="6.125" style="1273" hidden="1"/>
    <col min="14957" max="14957" width="3" style="1273" hidden="1"/>
    <col min="14958" max="15197" width="8.625" style="1273" hidden="1"/>
    <col min="15198" max="15203" width="14.875" style="1273" hidden="1"/>
    <col min="15204" max="15205" width="15.875" style="1273" hidden="1"/>
    <col min="15206" max="15211" width="16.125" style="1273" hidden="1"/>
    <col min="15212" max="15212" width="6.125" style="1273" hidden="1"/>
    <col min="15213" max="15213" width="3" style="1273" hidden="1"/>
    <col min="15214" max="15453" width="8.625" style="1273" hidden="1"/>
    <col min="15454" max="15459" width="14.875" style="1273" hidden="1"/>
    <col min="15460" max="15461" width="15.875" style="1273" hidden="1"/>
    <col min="15462" max="15467" width="16.125" style="1273" hidden="1"/>
    <col min="15468" max="15468" width="6.125" style="1273" hidden="1"/>
    <col min="15469" max="15469" width="3" style="1273" hidden="1"/>
    <col min="15470" max="15709" width="8.625" style="1273" hidden="1"/>
    <col min="15710" max="15715" width="14.875" style="1273" hidden="1"/>
    <col min="15716" max="15717" width="15.875" style="1273" hidden="1"/>
    <col min="15718" max="15723" width="16.125" style="1273" hidden="1"/>
    <col min="15724" max="15724" width="6.125" style="1273" hidden="1"/>
    <col min="15725" max="15725" width="3" style="1273" hidden="1"/>
    <col min="15726" max="15965" width="8.625" style="1273" hidden="1"/>
    <col min="15966" max="15971" width="14.875" style="1273" hidden="1"/>
    <col min="15972" max="15973" width="15.875" style="1273" hidden="1"/>
    <col min="15974" max="15979" width="16.125" style="1273" hidden="1"/>
    <col min="15980" max="15980" width="6.125" style="1273" hidden="1"/>
    <col min="15981" max="15981" width="3" style="1273" hidden="1"/>
    <col min="15982" max="16221" width="8.625" style="1273" hidden="1"/>
    <col min="16222" max="16227" width="14.875" style="1273" hidden="1"/>
    <col min="16228" max="16229" width="15.875" style="1273" hidden="1"/>
    <col min="16230" max="16235" width="16.125" style="1273" hidden="1"/>
    <col min="16236" max="16236" width="6.125" style="1273" hidden="1"/>
    <col min="16237" max="16237" width="3" style="1273" hidden="1"/>
    <col min="16238" max="16384" width="8.625" style="1273" hidden="1"/>
  </cols>
  <sheetData>
    <row r="1" spans="1:143" ht="42.75" customHeight="1" x14ac:dyDescent="0.15">
      <c r="A1" s="1271"/>
      <c r="B1" s="1272"/>
      <c r="DD1" s="1273"/>
      <c r="DE1" s="1273"/>
    </row>
    <row r="2" spans="1:143" ht="25.5" customHeight="1" x14ac:dyDescent="0.15">
      <c r="A2" s="1274"/>
      <c r="C2" s="1274"/>
      <c r="O2" s="1274"/>
      <c r="P2" s="1274"/>
      <c r="Q2" s="1274"/>
      <c r="R2" s="1274"/>
      <c r="S2" s="1274"/>
      <c r="T2" s="1274"/>
      <c r="U2" s="1274"/>
      <c r="V2" s="1274"/>
      <c r="W2" s="1274"/>
      <c r="X2" s="1274"/>
      <c r="Y2" s="1274"/>
      <c r="Z2" s="1274"/>
      <c r="AA2" s="1274"/>
      <c r="AB2" s="1274"/>
      <c r="AC2" s="1274"/>
      <c r="AD2" s="1274"/>
      <c r="AE2" s="1274"/>
      <c r="AF2" s="1274"/>
      <c r="AG2" s="1274"/>
      <c r="AH2" s="1274"/>
      <c r="AI2" s="1274"/>
      <c r="AU2" s="1274"/>
      <c r="BG2" s="1274"/>
      <c r="BS2" s="1274"/>
      <c r="CE2" s="1274"/>
      <c r="CQ2" s="1274"/>
      <c r="DD2" s="1273"/>
      <c r="DE2" s="1273"/>
    </row>
    <row r="3" spans="1:143" ht="25.5" customHeight="1" x14ac:dyDescent="0.15">
      <c r="A3" s="1274"/>
      <c r="C3" s="1274"/>
      <c r="O3" s="1274"/>
      <c r="P3" s="1274"/>
      <c r="Q3" s="1274"/>
      <c r="R3" s="1274"/>
      <c r="S3" s="1274"/>
      <c r="T3" s="1274"/>
      <c r="U3" s="1274"/>
      <c r="V3" s="1274"/>
      <c r="W3" s="1274"/>
      <c r="X3" s="1274"/>
      <c r="Y3" s="1274"/>
      <c r="Z3" s="1274"/>
      <c r="AA3" s="1274"/>
      <c r="AB3" s="1274"/>
      <c r="AC3" s="1274"/>
      <c r="AD3" s="1274"/>
      <c r="AE3" s="1274"/>
      <c r="AF3" s="1274"/>
      <c r="AG3" s="1274"/>
      <c r="AH3" s="1274"/>
      <c r="AI3" s="1274"/>
      <c r="AU3" s="1274"/>
      <c r="BG3" s="1274"/>
      <c r="BS3" s="1274"/>
      <c r="CE3" s="1274"/>
      <c r="CQ3" s="1274"/>
      <c r="DD3" s="1273"/>
      <c r="DE3" s="1273"/>
    </row>
    <row r="4" spans="1:143" s="291" customFormat="1" x14ac:dyDescent="0.15">
      <c r="A4" s="1274"/>
      <c r="B4" s="1274"/>
      <c r="C4" s="1274"/>
      <c r="D4" s="1274"/>
      <c r="E4" s="1274"/>
      <c r="F4" s="1274"/>
      <c r="G4" s="1274"/>
      <c r="H4" s="1274"/>
      <c r="I4" s="1274"/>
      <c r="J4" s="1274"/>
      <c r="K4" s="1274"/>
      <c r="L4" s="1274"/>
      <c r="M4" s="1274"/>
      <c r="N4" s="1274"/>
      <c r="O4" s="1274"/>
      <c r="P4" s="1274"/>
      <c r="Q4" s="1274"/>
      <c r="R4" s="1274"/>
      <c r="S4" s="1274"/>
      <c r="T4" s="1274"/>
      <c r="U4" s="1274"/>
      <c r="V4" s="1274"/>
      <c r="W4" s="1274"/>
      <c r="X4" s="1274"/>
      <c r="Y4" s="1274"/>
      <c r="Z4" s="1274"/>
      <c r="AA4" s="1274"/>
      <c r="AB4" s="1274"/>
      <c r="AC4" s="1274"/>
      <c r="AD4" s="1274"/>
      <c r="AE4" s="1274"/>
      <c r="AF4" s="1274"/>
      <c r="AG4" s="1274"/>
      <c r="AH4" s="1274"/>
      <c r="AI4" s="1274"/>
      <c r="AJ4" s="1274"/>
      <c r="AK4" s="1274"/>
      <c r="AL4" s="1274"/>
      <c r="AM4" s="1274"/>
      <c r="AN4" s="1274"/>
      <c r="AO4" s="1274"/>
      <c r="AP4" s="1274"/>
      <c r="AQ4" s="1274"/>
      <c r="AR4" s="1274"/>
      <c r="AS4" s="1274"/>
      <c r="AT4" s="1274"/>
      <c r="AU4" s="1274"/>
      <c r="AV4" s="1274"/>
      <c r="AW4" s="1274"/>
      <c r="AX4" s="1274"/>
      <c r="AY4" s="1274"/>
      <c r="AZ4" s="1274"/>
      <c r="BA4" s="1274"/>
      <c r="BB4" s="1274"/>
      <c r="BC4" s="1274"/>
      <c r="BD4" s="1274"/>
      <c r="BE4" s="1274"/>
      <c r="BF4" s="1274"/>
      <c r="BG4" s="1274"/>
      <c r="BH4" s="1274"/>
      <c r="BI4" s="1274"/>
      <c r="BJ4" s="1274"/>
      <c r="BK4" s="1274"/>
      <c r="BL4" s="1274"/>
      <c r="BM4" s="1274"/>
      <c r="BN4" s="1274"/>
      <c r="BO4" s="1274"/>
      <c r="BP4" s="1274"/>
      <c r="BQ4" s="1274"/>
      <c r="BR4" s="1274"/>
      <c r="BS4" s="1274"/>
      <c r="BT4" s="1274"/>
      <c r="BU4" s="1274"/>
      <c r="BV4" s="1274"/>
      <c r="BW4" s="1274"/>
      <c r="BX4" s="1274"/>
      <c r="BY4" s="1274"/>
      <c r="BZ4" s="1274"/>
      <c r="CA4" s="1274"/>
      <c r="CB4" s="1274"/>
      <c r="CC4" s="1274"/>
      <c r="CD4" s="1274"/>
      <c r="CE4" s="1274"/>
      <c r="CF4" s="1274"/>
      <c r="CG4" s="1274"/>
      <c r="CH4" s="1274"/>
      <c r="CI4" s="1274"/>
      <c r="CJ4" s="1274"/>
      <c r="CK4" s="1274"/>
      <c r="CL4" s="1274"/>
      <c r="CM4" s="1274"/>
      <c r="CN4" s="1274"/>
      <c r="CO4" s="1274"/>
      <c r="CP4" s="1274"/>
      <c r="CQ4" s="1274"/>
      <c r="CR4" s="1274"/>
      <c r="CS4" s="1274"/>
      <c r="CT4" s="1274"/>
      <c r="CU4" s="1274"/>
      <c r="CV4" s="1274"/>
      <c r="CW4" s="1274"/>
      <c r="CX4" s="1274"/>
      <c r="CY4" s="1274"/>
      <c r="CZ4" s="1274"/>
      <c r="DA4" s="1274"/>
      <c r="DB4" s="1274"/>
      <c r="DC4" s="1274"/>
      <c r="DD4" s="1274"/>
      <c r="DE4" s="1274"/>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1274"/>
      <c r="B5" s="1274"/>
      <c r="C5" s="1274"/>
      <c r="D5" s="1274"/>
      <c r="E5" s="1274"/>
      <c r="F5" s="1274"/>
      <c r="G5" s="1274"/>
      <c r="H5" s="1274"/>
      <c r="I5" s="1274"/>
      <c r="J5" s="1274"/>
      <c r="K5" s="1274"/>
      <c r="L5" s="1274"/>
      <c r="M5" s="1274"/>
      <c r="N5" s="1274"/>
      <c r="O5" s="1274"/>
      <c r="P5" s="1274"/>
      <c r="Q5" s="1274"/>
      <c r="R5" s="1274"/>
      <c r="S5" s="1274"/>
      <c r="T5" s="1274"/>
      <c r="U5" s="1274"/>
      <c r="V5" s="1274"/>
      <c r="W5" s="1274"/>
      <c r="X5" s="1274"/>
      <c r="Y5" s="1274"/>
      <c r="Z5" s="1274"/>
      <c r="AA5" s="1274"/>
      <c r="AB5" s="1274"/>
      <c r="AC5" s="1274"/>
      <c r="AD5" s="1274"/>
      <c r="AE5" s="1274"/>
      <c r="AF5" s="1274"/>
      <c r="AG5" s="1274"/>
      <c r="AH5" s="1274"/>
      <c r="AI5" s="1274"/>
      <c r="AJ5" s="1274"/>
      <c r="AK5" s="1274"/>
      <c r="AL5" s="1274"/>
      <c r="AM5" s="1274"/>
      <c r="AN5" s="1274"/>
      <c r="AO5" s="1274"/>
      <c r="AP5" s="1274"/>
      <c r="AQ5" s="1274"/>
      <c r="AR5" s="1274"/>
      <c r="AS5" s="1274"/>
      <c r="AT5" s="1274"/>
      <c r="AU5" s="1274"/>
      <c r="AV5" s="1274"/>
      <c r="AW5" s="1274"/>
      <c r="AX5" s="1274"/>
      <c r="AY5" s="1274"/>
      <c r="AZ5" s="1274"/>
      <c r="BA5" s="1274"/>
      <c r="BB5" s="1274"/>
      <c r="BC5" s="1274"/>
      <c r="BD5" s="1274"/>
      <c r="BE5" s="1274"/>
      <c r="BF5" s="1274"/>
      <c r="BG5" s="1274"/>
      <c r="BH5" s="1274"/>
      <c r="BI5" s="1274"/>
      <c r="BJ5" s="1274"/>
      <c r="BK5" s="1274"/>
      <c r="BL5" s="1274"/>
      <c r="BM5" s="1274"/>
      <c r="BN5" s="1274"/>
      <c r="BO5" s="1274"/>
      <c r="BP5" s="1274"/>
      <c r="BQ5" s="1274"/>
      <c r="BR5" s="1274"/>
      <c r="BS5" s="1274"/>
      <c r="BT5" s="1274"/>
      <c r="BU5" s="1274"/>
      <c r="BV5" s="1274"/>
      <c r="BW5" s="1274"/>
      <c r="BX5" s="1274"/>
      <c r="BY5" s="1274"/>
      <c r="BZ5" s="1274"/>
      <c r="CA5" s="1274"/>
      <c r="CB5" s="1274"/>
      <c r="CC5" s="1274"/>
      <c r="CD5" s="1274"/>
      <c r="CE5" s="1274"/>
      <c r="CF5" s="1274"/>
      <c r="CG5" s="1274"/>
      <c r="CH5" s="1274"/>
      <c r="CI5" s="1274"/>
      <c r="CJ5" s="1274"/>
      <c r="CK5" s="1274"/>
      <c r="CL5" s="1274"/>
      <c r="CM5" s="1274"/>
      <c r="CN5" s="1274"/>
      <c r="CO5" s="1274"/>
      <c r="CP5" s="1274"/>
      <c r="CQ5" s="1274"/>
      <c r="CR5" s="1274"/>
      <c r="CS5" s="1274"/>
      <c r="CT5" s="1274"/>
      <c r="CU5" s="1274"/>
      <c r="CV5" s="1274"/>
      <c r="CW5" s="1274"/>
      <c r="CX5" s="1274"/>
      <c r="CY5" s="1274"/>
      <c r="CZ5" s="1274"/>
      <c r="DA5" s="1274"/>
      <c r="DB5" s="1274"/>
      <c r="DC5" s="1274"/>
      <c r="DD5" s="1274"/>
      <c r="DE5" s="1274"/>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1274"/>
      <c r="B6" s="1274"/>
      <c r="C6" s="1274"/>
      <c r="D6" s="1274"/>
      <c r="E6" s="1274"/>
      <c r="F6" s="1274"/>
      <c r="G6" s="1274"/>
      <c r="H6" s="1274"/>
      <c r="I6" s="1274"/>
      <c r="J6" s="1274"/>
      <c r="K6" s="1274"/>
      <c r="L6" s="1274"/>
      <c r="M6" s="1274"/>
      <c r="N6" s="1274"/>
      <c r="O6" s="1274"/>
      <c r="P6" s="1274"/>
      <c r="Q6" s="1274"/>
      <c r="R6" s="1274"/>
      <c r="S6" s="1274"/>
      <c r="T6" s="1274"/>
      <c r="U6" s="1274"/>
      <c r="V6" s="1274"/>
      <c r="W6" s="1274"/>
      <c r="X6" s="1274"/>
      <c r="Y6" s="1274"/>
      <c r="Z6" s="1274"/>
      <c r="AA6" s="1274"/>
      <c r="AB6" s="1274"/>
      <c r="AC6" s="1274"/>
      <c r="AD6" s="1274"/>
      <c r="AE6" s="1274"/>
      <c r="AF6" s="1274"/>
      <c r="AG6" s="1274"/>
      <c r="AH6" s="1274"/>
      <c r="AI6" s="1274"/>
      <c r="AJ6" s="1274"/>
      <c r="AK6" s="1274"/>
      <c r="AL6" s="1274"/>
      <c r="AM6" s="1274"/>
      <c r="AN6" s="1274"/>
      <c r="AO6" s="1274"/>
      <c r="AP6" s="1274"/>
      <c r="AQ6" s="1274"/>
      <c r="AR6" s="1274"/>
      <c r="AS6" s="1274"/>
      <c r="AT6" s="1274"/>
      <c r="AU6" s="1274"/>
      <c r="AV6" s="1274"/>
      <c r="AW6" s="1274"/>
      <c r="AX6" s="1274"/>
      <c r="AY6" s="1274"/>
      <c r="AZ6" s="1274"/>
      <c r="BA6" s="1274"/>
      <c r="BB6" s="1274"/>
      <c r="BC6" s="1274"/>
      <c r="BD6" s="1274"/>
      <c r="BE6" s="1274"/>
      <c r="BF6" s="1274"/>
      <c r="BG6" s="1274"/>
      <c r="BH6" s="1274"/>
      <c r="BI6" s="1274"/>
      <c r="BJ6" s="1274"/>
      <c r="BK6" s="1274"/>
      <c r="BL6" s="1274"/>
      <c r="BM6" s="1274"/>
      <c r="BN6" s="1274"/>
      <c r="BO6" s="1274"/>
      <c r="BP6" s="1274"/>
      <c r="BQ6" s="1274"/>
      <c r="BR6" s="1274"/>
      <c r="BS6" s="1274"/>
      <c r="BT6" s="1274"/>
      <c r="BU6" s="1274"/>
      <c r="BV6" s="1274"/>
      <c r="BW6" s="1274"/>
      <c r="BX6" s="1274"/>
      <c r="BY6" s="1274"/>
      <c r="BZ6" s="1274"/>
      <c r="CA6" s="1274"/>
      <c r="CB6" s="1274"/>
      <c r="CC6" s="1274"/>
      <c r="CD6" s="1274"/>
      <c r="CE6" s="1274"/>
      <c r="CF6" s="1274"/>
      <c r="CG6" s="1274"/>
      <c r="CH6" s="1274"/>
      <c r="CI6" s="1274"/>
      <c r="CJ6" s="1274"/>
      <c r="CK6" s="1274"/>
      <c r="CL6" s="1274"/>
      <c r="CM6" s="1274"/>
      <c r="CN6" s="1274"/>
      <c r="CO6" s="1274"/>
      <c r="CP6" s="1274"/>
      <c r="CQ6" s="1274"/>
      <c r="CR6" s="1274"/>
      <c r="CS6" s="1274"/>
      <c r="CT6" s="1274"/>
      <c r="CU6" s="1274"/>
      <c r="CV6" s="1274"/>
      <c r="CW6" s="1274"/>
      <c r="CX6" s="1274"/>
      <c r="CY6" s="1274"/>
      <c r="CZ6" s="1274"/>
      <c r="DA6" s="1274"/>
      <c r="DB6" s="1274"/>
      <c r="DC6" s="1274"/>
      <c r="DD6" s="1274"/>
      <c r="DE6" s="1274"/>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1274"/>
      <c r="B7" s="1274"/>
      <c r="C7" s="1274"/>
      <c r="D7" s="1274"/>
      <c r="E7" s="1274"/>
      <c r="F7" s="1274"/>
      <c r="G7" s="1274"/>
      <c r="H7" s="1274"/>
      <c r="I7" s="1274"/>
      <c r="J7" s="1274"/>
      <c r="K7" s="1274"/>
      <c r="L7" s="1274"/>
      <c r="M7" s="1274"/>
      <c r="N7" s="1274"/>
      <c r="O7" s="1274"/>
      <c r="P7" s="1274"/>
      <c r="Q7" s="1274"/>
      <c r="R7" s="1274"/>
      <c r="S7" s="1274"/>
      <c r="T7" s="1274"/>
      <c r="U7" s="1274"/>
      <c r="V7" s="1274"/>
      <c r="W7" s="1274"/>
      <c r="X7" s="1274"/>
      <c r="Y7" s="1274"/>
      <c r="Z7" s="1274"/>
      <c r="AA7" s="1274"/>
      <c r="AB7" s="1274"/>
      <c r="AC7" s="1274"/>
      <c r="AD7" s="1274"/>
      <c r="AE7" s="1274"/>
      <c r="AF7" s="1274"/>
      <c r="AG7" s="1274"/>
      <c r="AH7" s="1274"/>
      <c r="AI7" s="1274"/>
      <c r="AJ7" s="1274"/>
      <c r="AK7" s="1274"/>
      <c r="AL7" s="1274"/>
      <c r="AM7" s="1274"/>
      <c r="AN7" s="1274"/>
      <c r="AO7" s="1274"/>
      <c r="AP7" s="1274"/>
      <c r="AQ7" s="1274"/>
      <c r="AR7" s="1274"/>
      <c r="AS7" s="1274"/>
      <c r="AT7" s="1274"/>
      <c r="AU7" s="1274"/>
      <c r="AV7" s="1274"/>
      <c r="AW7" s="1274"/>
      <c r="AX7" s="1274"/>
      <c r="AY7" s="1274"/>
      <c r="AZ7" s="1274"/>
      <c r="BA7" s="1274"/>
      <c r="BB7" s="1274"/>
      <c r="BC7" s="1274"/>
      <c r="BD7" s="1274"/>
      <c r="BE7" s="1274"/>
      <c r="BF7" s="1274"/>
      <c r="BG7" s="1274"/>
      <c r="BH7" s="1274"/>
      <c r="BI7" s="1274"/>
      <c r="BJ7" s="1274"/>
      <c r="BK7" s="1274"/>
      <c r="BL7" s="1274"/>
      <c r="BM7" s="1274"/>
      <c r="BN7" s="1274"/>
      <c r="BO7" s="1274"/>
      <c r="BP7" s="1274"/>
      <c r="BQ7" s="1274"/>
      <c r="BR7" s="1274"/>
      <c r="BS7" s="1274"/>
      <c r="BT7" s="1274"/>
      <c r="BU7" s="1274"/>
      <c r="BV7" s="1274"/>
      <c r="BW7" s="1274"/>
      <c r="BX7" s="1274"/>
      <c r="BY7" s="1274"/>
      <c r="BZ7" s="1274"/>
      <c r="CA7" s="1274"/>
      <c r="CB7" s="1274"/>
      <c r="CC7" s="1274"/>
      <c r="CD7" s="1274"/>
      <c r="CE7" s="1274"/>
      <c r="CF7" s="1274"/>
      <c r="CG7" s="1274"/>
      <c r="CH7" s="1274"/>
      <c r="CI7" s="1274"/>
      <c r="CJ7" s="1274"/>
      <c r="CK7" s="1274"/>
      <c r="CL7" s="1274"/>
      <c r="CM7" s="1274"/>
      <c r="CN7" s="1274"/>
      <c r="CO7" s="1274"/>
      <c r="CP7" s="1274"/>
      <c r="CQ7" s="1274"/>
      <c r="CR7" s="1274"/>
      <c r="CS7" s="1274"/>
      <c r="CT7" s="1274"/>
      <c r="CU7" s="1274"/>
      <c r="CV7" s="1274"/>
      <c r="CW7" s="1274"/>
      <c r="CX7" s="1274"/>
      <c r="CY7" s="1274"/>
      <c r="CZ7" s="1274"/>
      <c r="DA7" s="1274"/>
      <c r="DB7" s="1274"/>
      <c r="DC7" s="1274"/>
      <c r="DD7" s="1274"/>
      <c r="DE7" s="1274"/>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1274"/>
      <c r="B8" s="1274"/>
      <c r="C8" s="1274"/>
      <c r="D8" s="1274"/>
      <c r="E8" s="1274"/>
      <c r="F8" s="1274"/>
      <c r="G8" s="1274"/>
      <c r="H8" s="1274"/>
      <c r="I8" s="1274"/>
      <c r="J8" s="1274"/>
      <c r="K8" s="1274"/>
      <c r="L8" s="1274"/>
      <c r="M8" s="1274"/>
      <c r="N8" s="1274"/>
      <c r="O8" s="1274"/>
      <c r="P8" s="1274"/>
      <c r="Q8" s="1274"/>
      <c r="R8" s="1274"/>
      <c r="S8" s="1274"/>
      <c r="T8" s="1274"/>
      <c r="U8" s="1274"/>
      <c r="V8" s="1274"/>
      <c r="W8" s="1274"/>
      <c r="X8" s="1274"/>
      <c r="Y8" s="1274"/>
      <c r="Z8" s="1274"/>
      <c r="AA8" s="1274"/>
      <c r="AB8" s="1274"/>
      <c r="AC8" s="1274"/>
      <c r="AD8" s="1274"/>
      <c r="AE8" s="1274"/>
      <c r="AF8" s="1274"/>
      <c r="AG8" s="1274"/>
      <c r="AH8" s="1274"/>
      <c r="AI8" s="1274"/>
      <c r="AJ8" s="1274"/>
      <c r="AK8" s="1274"/>
      <c r="AL8" s="1274"/>
      <c r="AM8" s="1274"/>
      <c r="AN8" s="1274"/>
      <c r="AO8" s="1274"/>
      <c r="AP8" s="1274"/>
      <c r="AQ8" s="1274"/>
      <c r="AR8" s="1274"/>
      <c r="AS8" s="1274"/>
      <c r="AT8" s="1274"/>
      <c r="AU8" s="1274"/>
      <c r="AV8" s="1274"/>
      <c r="AW8" s="1274"/>
      <c r="AX8" s="1274"/>
      <c r="AY8" s="1274"/>
      <c r="AZ8" s="1274"/>
      <c r="BA8" s="1274"/>
      <c r="BB8" s="1274"/>
      <c r="BC8" s="1274"/>
      <c r="BD8" s="1274"/>
      <c r="BE8" s="1274"/>
      <c r="BF8" s="1274"/>
      <c r="BG8" s="1274"/>
      <c r="BH8" s="1274"/>
      <c r="BI8" s="1274"/>
      <c r="BJ8" s="1274"/>
      <c r="BK8" s="1274"/>
      <c r="BL8" s="1274"/>
      <c r="BM8" s="1274"/>
      <c r="BN8" s="1274"/>
      <c r="BO8" s="1274"/>
      <c r="BP8" s="1274"/>
      <c r="BQ8" s="1274"/>
      <c r="BR8" s="1274"/>
      <c r="BS8" s="1274"/>
      <c r="BT8" s="1274"/>
      <c r="BU8" s="1274"/>
      <c r="BV8" s="1274"/>
      <c r="BW8" s="1274"/>
      <c r="BX8" s="1274"/>
      <c r="BY8" s="1274"/>
      <c r="BZ8" s="1274"/>
      <c r="CA8" s="1274"/>
      <c r="CB8" s="1274"/>
      <c r="CC8" s="1274"/>
      <c r="CD8" s="1274"/>
      <c r="CE8" s="1274"/>
      <c r="CF8" s="1274"/>
      <c r="CG8" s="1274"/>
      <c r="CH8" s="1274"/>
      <c r="CI8" s="1274"/>
      <c r="CJ8" s="1274"/>
      <c r="CK8" s="1274"/>
      <c r="CL8" s="1274"/>
      <c r="CM8" s="1274"/>
      <c r="CN8" s="1274"/>
      <c r="CO8" s="1274"/>
      <c r="CP8" s="1274"/>
      <c r="CQ8" s="1274"/>
      <c r="CR8" s="1274"/>
      <c r="CS8" s="1274"/>
      <c r="CT8" s="1274"/>
      <c r="CU8" s="1274"/>
      <c r="CV8" s="1274"/>
      <c r="CW8" s="1274"/>
      <c r="CX8" s="1274"/>
      <c r="CY8" s="1274"/>
      <c r="CZ8" s="1274"/>
      <c r="DA8" s="1274"/>
      <c r="DB8" s="1274"/>
      <c r="DC8" s="1274"/>
      <c r="DD8" s="1274"/>
      <c r="DE8" s="1274"/>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1274"/>
      <c r="B9" s="1274"/>
      <c r="C9" s="1274"/>
      <c r="D9" s="1274"/>
      <c r="E9" s="1274"/>
      <c r="F9" s="1274"/>
      <c r="G9" s="1274"/>
      <c r="H9" s="1274"/>
      <c r="I9" s="1274"/>
      <c r="J9" s="1274"/>
      <c r="K9" s="1274"/>
      <c r="L9" s="1274"/>
      <c r="M9" s="1274"/>
      <c r="N9" s="1274"/>
      <c r="O9" s="1274"/>
      <c r="P9" s="1274"/>
      <c r="Q9" s="1274"/>
      <c r="R9" s="1274"/>
      <c r="S9" s="1274"/>
      <c r="T9" s="1274"/>
      <c r="U9" s="1274"/>
      <c r="V9" s="1274"/>
      <c r="W9" s="1274"/>
      <c r="X9" s="1274"/>
      <c r="Y9" s="1274"/>
      <c r="Z9" s="1274"/>
      <c r="AA9" s="1274"/>
      <c r="AB9" s="1274"/>
      <c r="AC9" s="1274"/>
      <c r="AD9" s="1274"/>
      <c r="AE9" s="1274"/>
      <c r="AF9" s="1274"/>
      <c r="AG9" s="1274"/>
      <c r="AH9" s="1274"/>
      <c r="AI9" s="1274"/>
      <c r="AJ9" s="1274"/>
      <c r="AK9" s="1274"/>
      <c r="AL9" s="1274"/>
      <c r="AM9" s="1274"/>
      <c r="AN9" s="1274"/>
      <c r="AO9" s="1274"/>
      <c r="AP9" s="1274"/>
      <c r="AQ9" s="1274"/>
      <c r="AR9" s="1274"/>
      <c r="AS9" s="1274"/>
      <c r="AT9" s="1274"/>
      <c r="AU9" s="1274"/>
      <c r="AV9" s="1274"/>
      <c r="AW9" s="1274"/>
      <c r="AX9" s="1274"/>
      <c r="AY9" s="1274"/>
      <c r="AZ9" s="1274"/>
      <c r="BA9" s="1274"/>
      <c r="BB9" s="1274"/>
      <c r="BC9" s="1274"/>
      <c r="BD9" s="1274"/>
      <c r="BE9" s="1274"/>
      <c r="BF9" s="1274"/>
      <c r="BG9" s="1274"/>
      <c r="BH9" s="1274"/>
      <c r="BI9" s="1274"/>
      <c r="BJ9" s="1274"/>
      <c r="BK9" s="1274"/>
      <c r="BL9" s="1274"/>
      <c r="BM9" s="1274"/>
      <c r="BN9" s="1274"/>
      <c r="BO9" s="1274"/>
      <c r="BP9" s="1274"/>
      <c r="BQ9" s="1274"/>
      <c r="BR9" s="1274"/>
      <c r="BS9" s="1274"/>
      <c r="BT9" s="1274"/>
      <c r="BU9" s="1274"/>
      <c r="BV9" s="1274"/>
      <c r="BW9" s="1274"/>
      <c r="BX9" s="1274"/>
      <c r="BY9" s="1274"/>
      <c r="BZ9" s="1274"/>
      <c r="CA9" s="1274"/>
      <c r="CB9" s="1274"/>
      <c r="CC9" s="1274"/>
      <c r="CD9" s="1274"/>
      <c r="CE9" s="1274"/>
      <c r="CF9" s="1274"/>
      <c r="CG9" s="1274"/>
      <c r="CH9" s="1274"/>
      <c r="CI9" s="1274"/>
      <c r="CJ9" s="1274"/>
      <c r="CK9" s="1274"/>
      <c r="CL9" s="1274"/>
      <c r="CM9" s="1274"/>
      <c r="CN9" s="1274"/>
      <c r="CO9" s="1274"/>
      <c r="CP9" s="1274"/>
      <c r="CQ9" s="1274"/>
      <c r="CR9" s="1274"/>
      <c r="CS9" s="1274"/>
      <c r="CT9" s="1274"/>
      <c r="CU9" s="1274"/>
      <c r="CV9" s="1274"/>
      <c r="CW9" s="1274"/>
      <c r="CX9" s="1274"/>
      <c r="CY9" s="1274"/>
      <c r="CZ9" s="1274"/>
      <c r="DA9" s="1274"/>
      <c r="DB9" s="1274"/>
      <c r="DC9" s="1274"/>
      <c r="DD9" s="1274"/>
      <c r="DE9" s="1274"/>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1274"/>
      <c r="B10" s="1274"/>
      <c r="C10" s="1274"/>
      <c r="D10" s="1274"/>
      <c r="E10" s="1274"/>
      <c r="F10" s="1274"/>
      <c r="G10" s="1274"/>
      <c r="H10" s="1274"/>
      <c r="I10" s="1274"/>
      <c r="J10" s="1274"/>
      <c r="K10" s="1274"/>
      <c r="L10" s="1274"/>
      <c r="M10" s="1274"/>
      <c r="N10" s="1274"/>
      <c r="O10" s="1274"/>
      <c r="P10" s="1274"/>
      <c r="Q10" s="1274"/>
      <c r="R10" s="1274"/>
      <c r="S10" s="1274"/>
      <c r="T10" s="1274"/>
      <c r="U10" s="1274"/>
      <c r="V10" s="1274"/>
      <c r="W10" s="1274"/>
      <c r="X10" s="1274"/>
      <c r="Y10" s="1274"/>
      <c r="Z10" s="1274"/>
      <c r="AA10" s="1274"/>
      <c r="AB10" s="1274"/>
      <c r="AC10" s="1274"/>
      <c r="AD10" s="1274"/>
      <c r="AE10" s="1274"/>
      <c r="AF10" s="1274"/>
      <c r="AG10" s="1274"/>
      <c r="AH10" s="1274"/>
      <c r="AI10" s="1274"/>
      <c r="AJ10" s="1274"/>
      <c r="AK10" s="1274"/>
      <c r="AL10" s="1274"/>
      <c r="AM10" s="1274"/>
      <c r="AN10" s="1274"/>
      <c r="AO10" s="1274"/>
      <c r="AP10" s="1274"/>
      <c r="AQ10" s="1274"/>
      <c r="AR10" s="1274"/>
      <c r="AS10" s="1274"/>
      <c r="AT10" s="1274"/>
      <c r="AU10" s="1274"/>
      <c r="AV10" s="1274"/>
      <c r="AW10" s="1274"/>
      <c r="AX10" s="1274"/>
      <c r="AY10" s="1274"/>
      <c r="AZ10" s="1274"/>
      <c r="BA10" s="1274"/>
      <c r="BB10" s="1274"/>
      <c r="BC10" s="1274"/>
      <c r="BD10" s="1274"/>
      <c r="BE10" s="1274"/>
      <c r="BF10" s="1274"/>
      <c r="BG10" s="1274"/>
      <c r="BH10" s="1274"/>
      <c r="BI10" s="1274"/>
      <c r="BJ10" s="1274"/>
      <c r="BK10" s="1274"/>
      <c r="BL10" s="1274"/>
      <c r="BM10" s="1274"/>
      <c r="BN10" s="1274"/>
      <c r="BO10" s="1274"/>
      <c r="BP10" s="1274"/>
      <c r="BQ10" s="1274"/>
      <c r="BR10" s="1274"/>
      <c r="BS10" s="1274"/>
      <c r="BT10" s="1274"/>
      <c r="BU10" s="1274"/>
      <c r="BV10" s="1274"/>
      <c r="BW10" s="1274"/>
      <c r="BX10" s="1274"/>
      <c r="BY10" s="1274"/>
      <c r="BZ10" s="1274"/>
      <c r="CA10" s="1274"/>
      <c r="CB10" s="1274"/>
      <c r="CC10" s="1274"/>
      <c r="CD10" s="1274"/>
      <c r="CE10" s="1274"/>
      <c r="CF10" s="1274"/>
      <c r="CG10" s="1274"/>
      <c r="CH10" s="1274"/>
      <c r="CI10" s="1274"/>
      <c r="CJ10" s="1274"/>
      <c r="CK10" s="1274"/>
      <c r="CL10" s="1274"/>
      <c r="CM10" s="1274"/>
      <c r="CN10" s="1274"/>
      <c r="CO10" s="1274"/>
      <c r="CP10" s="1274"/>
      <c r="CQ10" s="1274"/>
      <c r="CR10" s="1274"/>
      <c r="CS10" s="1274"/>
      <c r="CT10" s="1274"/>
      <c r="CU10" s="1274"/>
      <c r="CV10" s="1274"/>
      <c r="CW10" s="1274"/>
      <c r="CX10" s="1274"/>
      <c r="CY10" s="1274"/>
      <c r="CZ10" s="1274"/>
      <c r="DA10" s="1274"/>
      <c r="DB10" s="1274"/>
      <c r="DC10" s="1274"/>
      <c r="DD10" s="1274"/>
      <c r="DE10" s="1274"/>
      <c r="DF10" s="292"/>
      <c r="DG10" s="292"/>
      <c r="DH10" s="292"/>
      <c r="DI10" s="292"/>
      <c r="DJ10" s="292"/>
      <c r="DK10" s="292"/>
      <c r="DL10" s="292"/>
      <c r="DM10" s="292"/>
      <c r="DN10" s="292"/>
      <c r="DO10" s="292"/>
      <c r="DP10" s="292"/>
      <c r="DQ10" s="292"/>
      <c r="DR10" s="292"/>
      <c r="DS10" s="292"/>
      <c r="DT10" s="292"/>
      <c r="DU10" s="292"/>
      <c r="DV10" s="292"/>
      <c r="DW10" s="292"/>
      <c r="EM10" s="291" t="s">
        <v>587</v>
      </c>
    </row>
    <row r="11" spans="1:143" s="291" customFormat="1" x14ac:dyDescent="0.15">
      <c r="A11" s="1274"/>
      <c r="B11" s="1274"/>
      <c r="C11" s="1274"/>
      <c r="D11" s="1274"/>
      <c r="E11" s="1274"/>
      <c r="F11" s="1274"/>
      <c r="G11" s="1274"/>
      <c r="H11" s="1274"/>
      <c r="I11" s="1274"/>
      <c r="J11" s="1274"/>
      <c r="K11" s="1274"/>
      <c r="L11" s="1274"/>
      <c r="M11" s="1274"/>
      <c r="N11" s="1274"/>
      <c r="O11" s="1274"/>
      <c r="P11" s="1274"/>
      <c r="Q11" s="1274"/>
      <c r="R11" s="1274"/>
      <c r="S11" s="1274"/>
      <c r="T11" s="1274"/>
      <c r="U11" s="1274"/>
      <c r="V11" s="1274"/>
      <c r="W11" s="1274"/>
      <c r="X11" s="1274"/>
      <c r="Y11" s="1274"/>
      <c r="Z11" s="1274"/>
      <c r="AA11" s="1274"/>
      <c r="AB11" s="1274"/>
      <c r="AC11" s="1274"/>
      <c r="AD11" s="1274"/>
      <c r="AE11" s="1274"/>
      <c r="AF11" s="1274"/>
      <c r="AG11" s="1274"/>
      <c r="AH11" s="1274"/>
      <c r="AI11" s="1274"/>
      <c r="AJ11" s="1274"/>
      <c r="AK11" s="1274"/>
      <c r="AL11" s="1274"/>
      <c r="AM11" s="1274"/>
      <c r="AN11" s="1274"/>
      <c r="AO11" s="1274"/>
      <c r="AP11" s="1274"/>
      <c r="AQ11" s="1274"/>
      <c r="AR11" s="1274"/>
      <c r="AS11" s="1274"/>
      <c r="AT11" s="1274"/>
      <c r="AU11" s="1274"/>
      <c r="AV11" s="1274"/>
      <c r="AW11" s="1274"/>
      <c r="AX11" s="1274"/>
      <c r="AY11" s="1274"/>
      <c r="AZ11" s="1274"/>
      <c r="BA11" s="1274"/>
      <c r="BB11" s="1274"/>
      <c r="BC11" s="1274"/>
      <c r="BD11" s="1274"/>
      <c r="BE11" s="1274"/>
      <c r="BF11" s="1274"/>
      <c r="BG11" s="1274"/>
      <c r="BH11" s="1274"/>
      <c r="BI11" s="1274"/>
      <c r="BJ11" s="1274"/>
      <c r="BK11" s="1274"/>
      <c r="BL11" s="1274"/>
      <c r="BM11" s="1274"/>
      <c r="BN11" s="1274"/>
      <c r="BO11" s="1274"/>
      <c r="BP11" s="1274"/>
      <c r="BQ11" s="1274"/>
      <c r="BR11" s="1274"/>
      <c r="BS11" s="1274"/>
      <c r="BT11" s="1274"/>
      <c r="BU11" s="1274"/>
      <c r="BV11" s="1274"/>
      <c r="BW11" s="1274"/>
      <c r="BX11" s="1274"/>
      <c r="BY11" s="1274"/>
      <c r="BZ11" s="1274"/>
      <c r="CA11" s="1274"/>
      <c r="CB11" s="1274"/>
      <c r="CC11" s="1274"/>
      <c r="CD11" s="1274"/>
      <c r="CE11" s="1274"/>
      <c r="CF11" s="1274"/>
      <c r="CG11" s="1274"/>
      <c r="CH11" s="1274"/>
      <c r="CI11" s="1274"/>
      <c r="CJ11" s="1274"/>
      <c r="CK11" s="1274"/>
      <c r="CL11" s="1274"/>
      <c r="CM11" s="1274"/>
      <c r="CN11" s="1274"/>
      <c r="CO11" s="1274"/>
      <c r="CP11" s="1274"/>
      <c r="CQ11" s="1274"/>
      <c r="CR11" s="1274"/>
      <c r="CS11" s="1274"/>
      <c r="CT11" s="1274"/>
      <c r="CU11" s="1274"/>
      <c r="CV11" s="1274"/>
      <c r="CW11" s="1274"/>
      <c r="CX11" s="1274"/>
      <c r="CY11" s="1274"/>
      <c r="CZ11" s="1274"/>
      <c r="DA11" s="1274"/>
      <c r="DB11" s="1274"/>
      <c r="DC11" s="1274"/>
      <c r="DD11" s="1274"/>
      <c r="DE11" s="1274"/>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1274"/>
      <c r="B12" s="1274"/>
      <c r="C12" s="1274"/>
      <c r="D12" s="1274"/>
      <c r="E12" s="1274"/>
      <c r="F12" s="1274"/>
      <c r="G12" s="1274"/>
      <c r="H12" s="1274"/>
      <c r="I12" s="1274"/>
      <c r="J12" s="1274"/>
      <c r="K12" s="1274"/>
      <c r="L12" s="1274"/>
      <c r="M12" s="1274"/>
      <c r="N12" s="1274"/>
      <c r="O12" s="1274"/>
      <c r="P12" s="1274"/>
      <c r="Q12" s="1274"/>
      <c r="R12" s="1274"/>
      <c r="S12" s="1274"/>
      <c r="T12" s="1274"/>
      <c r="U12" s="1274"/>
      <c r="V12" s="1274"/>
      <c r="W12" s="1274"/>
      <c r="X12" s="1274"/>
      <c r="Y12" s="1274"/>
      <c r="Z12" s="1274"/>
      <c r="AA12" s="1274"/>
      <c r="AB12" s="1274"/>
      <c r="AC12" s="1274"/>
      <c r="AD12" s="1274"/>
      <c r="AE12" s="1274"/>
      <c r="AF12" s="1274"/>
      <c r="AG12" s="1274"/>
      <c r="AH12" s="1274"/>
      <c r="AI12" s="1274"/>
      <c r="AJ12" s="1274"/>
      <c r="AK12" s="1274"/>
      <c r="AL12" s="1274"/>
      <c r="AM12" s="1274"/>
      <c r="AN12" s="1274"/>
      <c r="AO12" s="1274"/>
      <c r="AP12" s="1274"/>
      <c r="AQ12" s="1274"/>
      <c r="AR12" s="1274"/>
      <c r="AS12" s="1274"/>
      <c r="AT12" s="1274"/>
      <c r="AU12" s="1274"/>
      <c r="AV12" s="1274"/>
      <c r="AW12" s="1274"/>
      <c r="AX12" s="1274"/>
      <c r="AY12" s="1274"/>
      <c r="AZ12" s="1274"/>
      <c r="BA12" s="1274"/>
      <c r="BB12" s="1274"/>
      <c r="BC12" s="1274"/>
      <c r="BD12" s="1274"/>
      <c r="BE12" s="1274"/>
      <c r="BF12" s="1274"/>
      <c r="BG12" s="1274"/>
      <c r="BH12" s="1274"/>
      <c r="BI12" s="1274"/>
      <c r="BJ12" s="1274"/>
      <c r="BK12" s="1274"/>
      <c r="BL12" s="1274"/>
      <c r="BM12" s="1274"/>
      <c r="BN12" s="1274"/>
      <c r="BO12" s="1274"/>
      <c r="BP12" s="1274"/>
      <c r="BQ12" s="1274"/>
      <c r="BR12" s="1274"/>
      <c r="BS12" s="1274"/>
      <c r="BT12" s="1274"/>
      <c r="BU12" s="1274"/>
      <c r="BV12" s="1274"/>
      <c r="BW12" s="1274"/>
      <c r="BX12" s="1274"/>
      <c r="BY12" s="1274"/>
      <c r="BZ12" s="1274"/>
      <c r="CA12" s="1274"/>
      <c r="CB12" s="1274"/>
      <c r="CC12" s="1274"/>
      <c r="CD12" s="1274"/>
      <c r="CE12" s="1274"/>
      <c r="CF12" s="1274"/>
      <c r="CG12" s="1274"/>
      <c r="CH12" s="1274"/>
      <c r="CI12" s="1274"/>
      <c r="CJ12" s="1274"/>
      <c r="CK12" s="1274"/>
      <c r="CL12" s="1274"/>
      <c r="CM12" s="1274"/>
      <c r="CN12" s="1274"/>
      <c r="CO12" s="1274"/>
      <c r="CP12" s="1274"/>
      <c r="CQ12" s="1274"/>
      <c r="CR12" s="1274"/>
      <c r="CS12" s="1274"/>
      <c r="CT12" s="1274"/>
      <c r="CU12" s="1274"/>
      <c r="CV12" s="1274"/>
      <c r="CW12" s="1274"/>
      <c r="CX12" s="1274"/>
      <c r="CY12" s="1274"/>
      <c r="CZ12" s="1274"/>
      <c r="DA12" s="1274"/>
      <c r="DB12" s="1274"/>
      <c r="DC12" s="1274"/>
      <c r="DD12" s="1274"/>
      <c r="DE12" s="1274"/>
      <c r="DF12" s="292"/>
      <c r="DG12" s="292"/>
      <c r="DH12" s="292"/>
      <c r="DI12" s="292"/>
      <c r="DJ12" s="292"/>
      <c r="DK12" s="292"/>
      <c r="DL12" s="292"/>
      <c r="DM12" s="292"/>
      <c r="DN12" s="292"/>
      <c r="DO12" s="292"/>
      <c r="DP12" s="292"/>
      <c r="DQ12" s="292"/>
      <c r="DR12" s="292"/>
      <c r="DS12" s="292"/>
      <c r="DT12" s="292"/>
      <c r="DU12" s="292"/>
      <c r="DV12" s="292"/>
      <c r="DW12" s="292"/>
      <c r="EM12" s="291" t="s">
        <v>587</v>
      </c>
    </row>
    <row r="13" spans="1:143" s="291" customFormat="1" x14ac:dyDescent="0.15">
      <c r="A13" s="1274"/>
      <c r="B13" s="1274"/>
      <c r="C13" s="1274"/>
      <c r="D13" s="1274"/>
      <c r="E13" s="1274"/>
      <c r="F13" s="1274"/>
      <c r="G13" s="1274"/>
      <c r="H13" s="1274"/>
      <c r="I13" s="1274"/>
      <c r="J13" s="1274"/>
      <c r="K13" s="1274"/>
      <c r="L13" s="1274"/>
      <c r="M13" s="1274"/>
      <c r="N13" s="1274"/>
      <c r="O13" s="1274"/>
      <c r="P13" s="1274"/>
      <c r="Q13" s="1274"/>
      <c r="R13" s="1274"/>
      <c r="S13" s="1274"/>
      <c r="T13" s="1274"/>
      <c r="U13" s="1274"/>
      <c r="V13" s="1274"/>
      <c r="W13" s="1274"/>
      <c r="X13" s="1274"/>
      <c r="Y13" s="1274"/>
      <c r="Z13" s="1274"/>
      <c r="AA13" s="1274"/>
      <c r="AB13" s="1274"/>
      <c r="AC13" s="1274"/>
      <c r="AD13" s="1274"/>
      <c r="AE13" s="1274"/>
      <c r="AF13" s="1274"/>
      <c r="AG13" s="1274"/>
      <c r="AH13" s="1274"/>
      <c r="AI13" s="1274"/>
      <c r="AJ13" s="1274"/>
      <c r="AK13" s="1274"/>
      <c r="AL13" s="1274"/>
      <c r="AM13" s="1274"/>
      <c r="AN13" s="1274"/>
      <c r="AO13" s="1274"/>
      <c r="AP13" s="1274"/>
      <c r="AQ13" s="1274"/>
      <c r="AR13" s="1274"/>
      <c r="AS13" s="1274"/>
      <c r="AT13" s="1274"/>
      <c r="AU13" s="1274"/>
      <c r="AV13" s="1274"/>
      <c r="AW13" s="1274"/>
      <c r="AX13" s="1274"/>
      <c r="AY13" s="1274"/>
      <c r="AZ13" s="1274"/>
      <c r="BA13" s="1274"/>
      <c r="BB13" s="1274"/>
      <c r="BC13" s="1274"/>
      <c r="BD13" s="1274"/>
      <c r="BE13" s="1274"/>
      <c r="BF13" s="1274"/>
      <c r="BG13" s="1274"/>
      <c r="BH13" s="1274"/>
      <c r="BI13" s="1274"/>
      <c r="BJ13" s="1274"/>
      <c r="BK13" s="1274"/>
      <c r="BL13" s="1274"/>
      <c r="BM13" s="1274"/>
      <c r="BN13" s="1274"/>
      <c r="BO13" s="1274"/>
      <c r="BP13" s="1274"/>
      <c r="BQ13" s="1274"/>
      <c r="BR13" s="1274"/>
      <c r="BS13" s="1274"/>
      <c r="BT13" s="1274"/>
      <c r="BU13" s="1274"/>
      <c r="BV13" s="1274"/>
      <c r="BW13" s="1274"/>
      <c r="BX13" s="1274"/>
      <c r="BY13" s="1274"/>
      <c r="BZ13" s="1274"/>
      <c r="CA13" s="1274"/>
      <c r="CB13" s="1274"/>
      <c r="CC13" s="1274"/>
      <c r="CD13" s="1274"/>
      <c r="CE13" s="1274"/>
      <c r="CF13" s="1274"/>
      <c r="CG13" s="1274"/>
      <c r="CH13" s="1274"/>
      <c r="CI13" s="1274"/>
      <c r="CJ13" s="1274"/>
      <c r="CK13" s="1274"/>
      <c r="CL13" s="1274"/>
      <c r="CM13" s="1274"/>
      <c r="CN13" s="1274"/>
      <c r="CO13" s="1274"/>
      <c r="CP13" s="1274"/>
      <c r="CQ13" s="1274"/>
      <c r="CR13" s="1274"/>
      <c r="CS13" s="1274"/>
      <c r="CT13" s="1274"/>
      <c r="CU13" s="1274"/>
      <c r="CV13" s="1274"/>
      <c r="CW13" s="1274"/>
      <c r="CX13" s="1274"/>
      <c r="CY13" s="1274"/>
      <c r="CZ13" s="1274"/>
      <c r="DA13" s="1274"/>
      <c r="DB13" s="1274"/>
      <c r="DC13" s="1274"/>
      <c r="DD13" s="1274"/>
      <c r="DE13" s="1274"/>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1274"/>
      <c r="B14" s="1274"/>
      <c r="C14" s="1274"/>
      <c r="D14" s="1274"/>
      <c r="E14" s="1274"/>
      <c r="F14" s="1274"/>
      <c r="G14" s="1274"/>
      <c r="H14" s="1274"/>
      <c r="I14" s="1274"/>
      <c r="J14" s="1274"/>
      <c r="K14" s="1274"/>
      <c r="L14" s="1274"/>
      <c r="M14" s="1274"/>
      <c r="N14" s="1274"/>
      <c r="O14" s="1274"/>
      <c r="P14" s="1274"/>
      <c r="Q14" s="1274"/>
      <c r="R14" s="1274"/>
      <c r="S14" s="1274"/>
      <c r="T14" s="1274"/>
      <c r="U14" s="1274"/>
      <c r="V14" s="1274"/>
      <c r="W14" s="1274"/>
      <c r="X14" s="1274"/>
      <c r="Y14" s="1274"/>
      <c r="Z14" s="1274"/>
      <c r="AA14" s="1274"/>
      <c r="AB14" s="1274"/>
      <c r="AC14" s="1274"/>
      <c r="AD14" s="1274"/>
      <c r="AE14" s="1274"/>
      <c r="AF14" s="1274"/>
      <c r="AG14" s="1274"/>
      <c r="AH14" s="1274"/>
      <c r="AI14" s="1274"/>
      <c r="AJ14" s="1274"/>
      <c r="AK14" s="1274"/>
      <c r="AL14" s="1274"/>
      <c r="AM14" s="1274"/>
      <c r="AN14" s="1274"/>
      <c r="AO14" s="1274"/>
      <c r="AP14" s="1274"/>
      <c r="AQ14" s="1274"/>
      <c r="AR14" s="1274"/>
      <c r="AS14" s="1274"/>
      <c r="AT14" s="1274"/>
      <c r="AU14" s="1274"/>
      <c r="AV14" s="1274"/>
      <c r="AW14" s="1274"/>
      <c r="AX14" s="1274"/>
      <c r="AY14" s="1274"/>
      <c r="AZ14" s="1274"/>
      <c r="BA14" s="1274"/>
      <c r="BB14" s="1274"/>
      <c r="BC14" s="1274"/>
      <c r="BD14" s="1274"/>
      <c r="BE14" s="1274"/>
      <c r="BF14" s="1274"/>
      <c r="BG14" s="1274"/>
      <c r="BH14" s="1274"/>
      <c r="BI14" s="1274"/>
      <c r="BJ14" s="1274"/>
      <c r="BK14" s="1274"/>
      <c r="BL14" s="1274"/>
      <c r="BM14" s="1274"/>
      <c r="BN14" s="1274"/>
      <c r="BO14" s="1274"/>
      <c r="BP14" s="1274"/>
      <c r="BQ14" s="1274"/>
      <c r="BR14" s="1274"/>
      <c r="BS14" s="1274"/>
      <c r="BT14" s="1274"/>
      <c r="BU14" s="1274"/>
      <c r="BV14" s="1274"/>
      <c r="BW14" s="1274"/>
      <c r="BX14" s="1274"/>
      <c r="BY14" s="1274"/>
      <c r="BZ14" s="1274"/>
      <c r="CA14" s="1274"/>
      <c r="CB14" s="1274"/>
      <c r="CC14" s="1274"/>
      <c r="CD14" s="1274"/>
      <c r="CE14" s="1274"/>
      <c r="CF14" s="1274"/>
      <c r="CG14" s="1274"/>
      <c r="CH14" s="1274"/>
      <c r="CI14" s="1274"/>
      <c r="CJ14" s="1274"/>
      <c r="CK14" s="1274"/>
      <c r="CL14" s="1274"/>
      <c r="CM14" s="1274"/>
      <c r="CN14" s="1274"/>
      <c r="CO14" s="1274"/>
      <c r="CP14" s="1274"/>
      <c r="CQ14" s="1274"/>
      <c r="CR14" s="1274"/>
      <c r="CS14" s="1274"/>
      <c r="CT14" s="1274"/>
      <c r="CU14" s="1274"/>
      <c r="CV14" s="1274"/>
      <c r="CW14" s="1274"/>
      <c r="CX14" s="1274"/>
      <c r="CY14" s="1274"/>
      <c r="CZ14" s="1274"/>
      <c r="DA14" s="1274"/>
      <c r="DB14" s="1274"/>
      <c r="DC14" s="1274"/>
      <c r="DD14" s="1274"/>
      <c r="DE14" s="1274"/>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1273"/>
      <c r="B15" s="1274"/>
      <c r="C15" s="1274"/>
      <c r="D15" s="1274"/>
      <c r="E15" s="1274"/>
      <c r="F15" s="1274"/>
      <c r="G15" s="1274"/>
      <c r="H15" s="1274"/>
      <c r="I15" s="1274"/>
      <c r="J15" s="1274"/>
      <c r="K15" s="1274"/>
      <c r="L15" s="1274"/>
      <c r="M15" s="1274"/>
      <c r="N15" s="1274"/>
      <c r="O15" s="1274"/>
      <c r="P15" s="1274"/>
      <c r="Q15" s="1274"/>
      <c r="R15" s="1274"/>
      <c r="S15" s="1274"/>
      <c r="T15" s="1274"/>
      <c r="U15" s="1274"/>
      <c r="V15" s="1274"/>
      <c r="W15" s="1274"/>
      <c r="X15" s="1274"/>
      <c r="Y15" s="1274"/>
      <c r="Z15" s="1274"/>
      <c r="AA15" s="1274"/>
      <c r="AB15" s="1274"/>
      <c r="AC15" s="1274"/>
      <c r="AD15" s="1274"/>
      <c r="AE15" s="1274"/>
      <c r="AF15" s="1274"/>
      <c r="AG15" s="1274"/>
      <c r="AH15" s="1274"/>
      <c r="AI15" s="1274"/>
      <c r="AJ15" s="1274"/>
      <c r="AK15" s="1274"/>
      <c r="AL15" s="1274"/>
      <c r="AM15" s="1274"/>
      <c r="AN15" s="1274"/>
      <c r="AO15" s="1274"/>
      <c r="AP15" s="1274"/>
      <c r="AQ15" s="1274"/>
      <c r="AR15" s="1274"/>
      <c r="AS15" s="1274"/>
      <c r="AT15" s="1274"/>
      <c r="AU15" s="1274"/>
      <c r="AV15" s="1274"/>
      <c r="AW15" s="1274"/>
      <c r="AX15" s="1274"/>
      <c r="AY15" s="1274"/>
      <c r="AZ15" s="1274"/>
      <c r="BA15" s="1274"/>
      <c r="BB15" s="1274"/>
      <c r="BC15" s="1274"/>
      <c r="BD15" s="1274"/>
      <c r="BE15" s="1274"/>
      <c r="BF15" s="1274"/>
      <c r="BG15" s="1274"/>
      <c r="BH15" s="1274"/>
      <c r="BI15" s="1274"/>
      <c r="BJ15" s="1274"/>
      <c r="BK15" s="1274"/>
      <c r="BL15" s="1274"/>
      <c r="BM15" s="1274"/>
      <c r="BN15" s="1274"/>
      <c r="BO15" s="1274"/>
      <c r="BP15" s="1274"/>
      <c r="BQ15" s="1274"/>
      <c r="BR15" s="1274"/>
      <c r="BS15" s="1274"/>
      <c r="BT15" s="1274"/>
      <c r="BU15" s="1274"/>
      <c r="BV15" s="1274"/>
      <c r="BW15" s="1274"/>
      <c r="BX15" s="1274"/>
      <c r="BY15" s="1274"/>
      <c r="BZ15" s="1274"/>
      <c r="CA15" s="1274"/>
      <c r="CB15" s="1274"/>
      <c r="CC15" s="1274"/>
      <c r="CD15" s="1274"/>
      <c r="CE15" s="1274"/>
      <c r="CF15" s="1274"/>
      <c r="CG15" s="1274"/>
      <c r="CH15" s="1274"/>
      <c r="CI15" s="1274"/>
      <c r="CJ15" s="1274"/>
      <c r="CK15" s="1274"/>
      <c r="CL15" s="1274"/>
      <c r="CM15" s="1274"/>
      <c r="CN15" s="1274"/>
      <c r="CO15" s="1274"/>
      <c r="CP15" s="1274"/>
      <c r="CQ15" s="1274"/>
      <c r="CR15" s="1274"/>
      <c r="CS15" s="1274"/>
      <c r="CT15" s="1274"/>
      <c r="CU15" s="1274"/>
      <c r="CV15" s="1274"/>
      <c r="CW15" s="1274"/>
      <c r="CX15" s="1274"/>
      <c r="CY15" s="1274"/>
      <c r="CZ15" s="1274"/>
      <c r="DA15" s="1274"/>
      <c r="DB15" s="1274"/>
      <c r="DC15" s="1274"/>
      <c r="DD15" s="1274"/>
      <c r="DE15" s="1274"/>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1273"/>
      <c r="B16" s="1274"/>
      <c r="C16" s="1274"/>
      <c r="D16" s="1274"/>
      <c r="E16" s="1274"/>
      <c r="F16" s="1274"/>
      <c r="G16" s="1274"/>
      <c r="H16" s="1274"/>
      <c r="I16" s="1274"/>
      <c r="J16" s="1274"/>
      <c r="K16" s="1274"/>
      <c r="L16" s="1274"/>
      <c r="M16" s="1274"/>
      <c r="N16" s="1274"/>
      <c r="O16" s="1274"/>
      <c r="P16" s="1274"/>
      <c r="Q16" s="1274"/>
      <c r="R16" s="1274"/>
      <c r="S16" s="1274"/>
      <c r="T16" s="1274"/>
      <c r="U16" s="1274"/>
      <c r="V16" s="1274"/>
      <c r="W16" s="1274"/>
      <c r="X16" s="1274"/>
      <c r="Y16" s="1274"/>
      <c r="Z16" s="1274"/>
      <c r="AA16" s="1274"/>
      <c r="AB16" s="1274"/>
      <c r="AC16" s="1274"/>
      <c r="AD16" s="1274"/>
      <c r="AE16" s="1274"/>
      <c r="AF16" s="1274"/>
      <c r="AG16" s="1274"/>
      <c r="AH16" s="1274"/>
      <c r="AI16" s="1274"/>
      <c r="AJ16" s="1274"/>
      <c r="AK16" s="1274"/>
      <c r="AL16" s="1274"/>
      <c r="AM16" s="1274"/>
      <c r="AN16" s="1274"/>
      <c r="AO16" s="1274"/>
      <c r="AP16" s="1274"/>
      <c r="AQ16" s="1274"/>
      <c r="AR16" s="1274"/>
      <c r="AS16" s="1274"/>
      <c r="AT16" s="1274"/>
      <c r="AU16" s="1274"/>
      <c r="AV16" s="1274"/>
      <c r="AW16" s="1274"/>
      <c r="AX16" s="1274"/>
      <c r="AY16" s="1274"/>
      <c r="AZ16" s="1274"/>
      <c r="BA16" s="1274"/>
      <c r="BB16" s="1274"/>
      <c r="BC16" s="1274"/>
      <c r="BD16" s="1274"/>
      <c r="BE16" s="1274"/>
      <c r="BF16" s="1274"/>
      <c r="BG16" s="1274"/>
      <c r="BH16" s="1274"/>
      <c r="BI16" s="1274"/>
      <c r="BJ16" s="1274"/>
      <c r="BK16" s="1274"/>
      <c r="BL16" s="1274"/>
      <c r="BM16" s="1274"/>
      <c r="BN16" s="1274"/>
      <c r="BO16" s="1274"/>
      <c r="BP16" s="1274"/>
      <c r="BQ16" s="1274"/>
      <c r="BR16" s="1274"/>
      <c r="BS16" s="1274"/>
      <c r="BT16" s="1274"/>
      <c r="BU16" s="1274"/>
      <c r="BV16" s="1274"/>
      <c r="BW16" s="1274"/>
      <c r="BX16" s="1274"/>
      <c r="BY16" s="1274"/>
      <c r="BZ16" s="1274"/>
      <c r="CA16" s="1274"/>
      <c r="CB16" s="1274"/>
      <c r="CC16" s="1274"/>
      <c r="CD16" s="1274"/>
      <c r="CE16" s="1274"/>
      <c r="CF16" s="1274"/>
      <c r="CG16" s="1274"/>
      <c r="CH16" s="1274"/>
      <c r="CI16" s="1274"/>
      <c r="CJ16" s="1274"/>
      <c r="CK16" s="1274"/>
      <c r="CL16" s="1274"/>
      <c r="CM16" s="1274"/>
      <c r="CN16" s="1274"/>
      <c r="CO16" s="1274"/>
      <c r="CP16" s="1274"/>
      <c r="CQ16" s="1274"/>
      <c r="CR16" s="1274"/>
      <c r="CS16" s="1274"/>
      <c r="CT16" s="1274"/>
      <c r="CU16" s="1274"/>
      <c r="CV16" s="1274"/>
      <c r="CW16" s="1274"/>
      <c r="CX16" s="1274"/>
      <c r="CY16" s="1274"/>
      <c r="CZ16" s="1274"/>
      <c r="DA16" s="1274"/>
      <c r="DB16" s="1274"/>
      <c r="DC16" s="1274"/>
      <c r="DD16" s="1274"/>
      <c r="DE16" s="1274"/>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1273"/>
      <c r="B17" s="1274"/>
      <c r="C17" s="1274"/>
      <c r="D17" s="1274"/>
      <c r="E17" s="1274"/>
      <c r="F17" s="1274"/>
      <c r="G17" s="1274"/>
      <c r="H17" s="1274"/>
      <c r="I17" s="1274"/>
      <c r="J17" s="1274"/>
      <c r="K17" s="1274"/>
      <c r="L17" s="1274"/>
      <c r="M17" s="1274"/>
      <c r="N17" s="1274"/>
      <c r="O17" s="1274"/>
      <c r="P17" s="1274"/>
      <c r="Q17" s="1274"/>
      <c r="R17" s="1274"/>
      <c r="S17" s="1274"/>
      <c r="T17" s="1274"/>
      <c r="U17" s="1274"/>
      <c r="V17" s="1274"/>
      <c r="W17" s="1274"/>
      <c r="X17" s="1274"/>
      <c r="Y17" s="1274"/>
      <c r="Z17" s="1274"/>
      <c r="AA17" s="1274"/>
      <c r="AB17" s="1274"/>
      <c r="AC17" s="1274"/>
      <c r="AD17" s="1274"/>
      <c r="AE17" s="1274"/>
      <c r="AF17" s="1274"/>
      <c r="AG17" s="1274"/>
      <c r="AH17" s="1274"/>
      <c r="AI17" s="1274"/>
      <c r="AJ17" s="1274"/>
      <c r="AK17" s="1274"/>
      <c r="AL17" s="1274"/>
      <c r="AM17" s="1274"/>
      <c r="AN17" s="1274"/>
      <c r="AO17" s="1274"/>
      <c r="AP17" s="1274"/>
      <c r="AQ17" s="1274"/>
      <c r="AR17" s="1274"/>
      <c r="AS17" s="1274"/>
      <c r="AT17" s="1274"/>
      <c r="AU17" s="1274"/>
      <c r="AV17" s="1274"/>
      <c r="AW17" s="1274"/>
      <c r="AX17" s="1274"/>
      <c r="AY17" s="1274"/>
      <c r="AZ17" s="1274"/>
      <c r="BA17" s="1274"/>
      <c r="BB17" s="1274"/>
      <c r="BC17" s="1274"/>
      <c r="BD17" s="1274"/>
      <c r="BE17" s="1274"/>
      <c r="BF17" s="1274"/>
      <c r="BG17" s="1274"/>
      <c r="BH17" s="1274"/>
      <c r="BI17" s="1274"/>
      <c r="BJ17" s="1274"/>
      <c r="BK17" s="1274"/>
      <c r="BL17" s="1274"/>
      <c r="BM17" s="1274"/>
      <c r="BN17" s="1274"/>
      <c r="BO17" s="1274"/>
      <c r="BP17" s="1274"/>
      <c r="BQ17" s="1274"/>
      <c r="BR17" s="1274"/>
      <c r="BS17" s="1274"/>
      <c r="BT17" s="1274"/>
      <c r="BU17" s="1274"/>
      <c r="BV17" s="1274"/>
      <c r="BW17" s="1274"/>
      <c r="BX17" s="1274"/>
      <c r="BY17" s="1274"/>
      <c r="BZ17" s="1274"/>
      <c r="CA17" s="1274"/>
      <c r="CB17" s="1274"/>
      <c r="CC17" s="1274"/>
      <c r="CD17" s="1274"/>
      <c r="CE17" s="1274"/>
      <c r="CF17" s="1274"/>
      <c r="CG17" s="1274"/>
      <c r="CH17" s="1274"/>
      <c r="CI17" s="1274"/>
      <c r="CJ17" s="1274"/>
      <c r="CK17" s="1274"/>
      <c r="CL17" s="1274"/>
      <c r="CM17" s="1274"/>
      <c r="CN17" s="1274"/>
      <c r="CO17" s="1274"/>
      <c r="CP17" s="1274"/>
      <c r="CQ17" s="1274"/>
      <c r="CR17" s="1274"/>
      <c r="CS17" s="1274"/>
      <c r="CT17" s="1274"/>
      <c r="CU17" s="1274"/>
      <c r="CV17" s="1274"/>
      <c r="CW17" s="1274"/>
      <c r="CX17" s="1274"/>
      <c r="CY17" s="1274"/>
      <c r="CZ17" s="1274"/>
      <c r="DA17" s="1274"/>
      <c r="DB17" s="1274"/>
      <c r="DC17" s="1274"/>
      <c r="DD17" s="1274"/>
      <c r="DE17" s="1274"/>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1273"/>
      <c r="B18" s="1274"/>
      <c r="C18" s="1274"/>
      <c r="D18" s="1274"/>
      <c r="E18" s="1274"/>
      <c r="F18" s="1274"/>
      <c r="G18" s="1274"/>
      <c r="H18" s="1274"/>
      <c r="I18" s="1274"/>
      <c r="J18" s="1274"/>
      <c r="K18" s="1274"/>
      <c r="L18" s="1274"/>
      <c r="M18" s="1274"/>
      <c r="N18" s="1274"/>
      <c r="O18" s="1274"/>
      <c r="P18" s="1274"/>
      <c r="Q18" s="1274"/>
      <c r="R18" s="1274"/>
      <c r="S18" s="1274"/>
      <c r="T18" s="1274"/>
      <c r="U18" s="1274"/>
      <c r="V18" s="1274"/>
      <c r="W18" s="1274"/>
      <c r="X18" s="1274"/>
      <c r="Y18" s="1274"/>
      <c r="Z18" s="1274"/>
      <c r="AA18" s="1274"/>
      <c r="AB18" s="1274"/>
      <c r="AC18" s="1274"/>
      <c r="AD18" s="1274"/>
      <c r="AE18" s="1274"/>
      <c r="AF18" s="1274"/>
      <c r="AG18" s="1274"/>
      <c r="AH18" s="1274"/>
      <c r="AI18" s="1274"/>
      <c r="AJ18" s="1274"/>
      <c r="AK18" s="1274"/>
      <c r="AL18" s="1274"/>
      <c r="AM18" s="1274"/>
      <c r="AN18" s="1274"/>
      <c r="AO18" s="1274"/>
      <c r="AP18" s="1274"/>
      <c r="AQ18" s="1274"/>
      <c r="AR18" s="1274"/>
      <c r="AS18" s="1274"/>
      <c r="AT18" s="1274"/>
      <c r="AU18" s="1274"/>
      <c r="AV18" s="1274"/>
      <c r="AW18" s="1274"/>
      <c r="AX18" s="1274"/>
      <c r="AY18" s="1274"/>
      <c r="AZ18" s="1274"/>
      <c r="BA18" s="1274"/>
      <c r="BB18" s="1274"/>
      <c r="BC18" s="1274"/>
      <c r="BD18" s="1274"/>
      <c r="BE18" s="1274"/>
      <c r="BF18" s="1274"/>
      <c r="BG18" s="1274"/>
      <c r="BH18" s="1274"/>
      <c r="BI18" s="1274"/>
      <c r="BJ18" s="1274"/>
      <c r="BK18" s="1274"/>
      <c r="BL18" s="1274"/>
      <c r="BM18" s="1274"/>
      <c r="BN18" s="1274"/>
      <c r="BO18" s="1274"/>
      <c r="BP18" s="1274"/>
      <c r="BQ18" s="1274"/>
      <c r="BR18" s="1274"/>
      <c r="BS18" s="1274"/>
      <c r="BT18" s="1274"/>
      <c r="BU18" s="1274"/>
      <c r="BV18" s="1274"/>
      <c r="BW18" s="1274"/>
      <c r="BX18" s="1274"/>
      <c r="BY18" s="1274"/>
      <c r="BZ18" s="1274"/>
      <c r="CA18" s="1274"/>
      <c r="CB18" s="1274"/>
      <c r="CC18" s="1274"/>
      <c r="CD18" s="1274"/>
      <c r="CE18" s="1274"/>
      <c r="CF18" s="1274"/>
      <c r="CG18" s="1274"/>
      <c r="CH18" s="1274"/>
      <c r="CI18" s="1274"/>
      <c r="CJ18" s="1274"/>
      <c r="CK18" s="1274"/>
      <c r="CL18" s="1274"/>
      <c r="CM18" s="1274"/>
      <c r="CN18" s="1274"/>
      <c r="CO18" s="1274"/>
      <c r="CP18" s="1274"/>
      <c r="CQ18" s="1274"/>
      <c r="CR18" s="1274"/>
      <c r="CS18" s="1274"/>
      <c r="CT18" s="1274"/>
      <c r="CU18" s="1274"/>
      <c r="CV18" s="1274"/>
      <c r="CW18" s="1274"/>
      <c r="CX18" s="1274"/>
      <c r="CY18" s="1274"/>
      <c r="CZ18" s="1274"/>
      <c r="DA18" s="1274"/>
      <c r="DB18" s="1274"/>
      <c r="DC18" s="1274"/>
      <c r="DD18" s="1274"/>
      <c r="DE18" s="1274"/>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1273"/>
      <c r="DE19" s="1273"/>
    </row>
    <row r="20" spans="1:351" x14ac:dyDescent="0.15">
      <c r="DD20" s="1273"/>
      <c r="DE20" s="1273"/>
    </row>
    <row r="21" spans="1:351" ht="17.25" x14ac:dyDescent="0.15">
      <c r="B21" s="1275"/>
      <c r="C21" s="1276"/>
      <c r="D21" s="1276"/>
      <c r="E21" s="1276"/>
      <c r="F21" s="1276"/>
      <c r="G21" s="1276"/>
      <c r="H21" s="1276"/>
      <c r="I21" s="1276"/>
      <c r="J21" s="1276"/>
      <c r="K21" s="1276"/>
      <c r="L21" s="1276"/>
      <c r="M21" s="1276"/>
      <c r="N21" s="1277"/>
      <c r="O21" s="1276"/>
      <c r="P21" s="1276"/>
      <c r="Q21" s="1276"/>
      <c r="R21" s="1276"/>
      <c r="S21" s="1276"/>
      <c r="T21" s="1276"/>
      <c r="U21" s="1276"/>
      <c r="V21" s="1276"/>
      <c r="W21" s="1276"/>
      <c r="X21" s="1276"/>
      <c r="Y21" s="1276"/>
      <c r="Z21" s="1276"/>
      <c r="AA21" s="1276"/>
      <c r="AB21" s="1276"/>
      <c r="AC21" s="1276"/>
      <c r="AD21" s="1276"/>
      <c r="AE21" s="1276"/>
      <c r="AF21" s="1276"/>
      <c r="AG21" s="1276"/>
      <c r="AH21" s="1276"/>
      <c r="AI21" s="1276"/>
      <c r="AJ21" s="1276"/>
      <c r="AK21" s="1276"/>
      <c r="AL21" s="1276"/>
      <c r="AM21" s="1276"/>
      <c r="AN21" s="1276"/>
      <c r="AO21" s="1276"/>
      <c r="AP21" s="1276"/>
      <c r="AQ21" s="1276"/>
      <c r="AR21" s="1276"/>
      <c r="AS21" s="1276"/>
      <c r="AT21" s="1277"/>
      <c r="AU21" s="1276"/>
      <c r="AV21" s="1276"/>
      <c r="AW21" s="1276"/>
      <c r="AX21" s="1276"/>
      <c r="AY21" s="1276"/>
      <c r="AZ21" s="1276"/>
      <c r="BA21" s="1276"/>
      <c r="BB21" s="1276"/>
      <c r="BC21" s="1276"/>
      <c r="BD21" s="1276"/>
      <c r="BE21" s="1276"/>
      <c r="BF21" s="1277"/>
      <c r="BG21" s="1276"/>
      <c r="BH21" s="1276"/>
      <c r="BI21" s="1276"/>
      <c r="BJ21" s="1276"/>
      <c r="BK21" s="1276"/>
      <c r="BL21" s="1276"/>
      <c r="BM21" s="1276"/>
      <c r="BN21" s="1276"/>
      <c r="BO21" s="1276"/>
      <c r="BP21" s="1276"/>
      <c r="BQ21" s="1276"/>
      <c r="BR21" s="1277"/>
      <c r="BS21" s="1276"/>
      <c r="BT21" s="1276"/>
      <c r="BU21" s="1276"/>
      <c r="BV21" s="1276"/>
      <c r="BW21" s="1276"/>
      <c r="BX21" s="1276"/>
      <c r="BY21" s="1276"/>
      <c r="BZ21" s="1276"/>
      <c r="CA21" s="1276"/>
      <c r="CB21" s="1276"/>
      <c r="CC21" s="1276"/>
      <c r="CD21" s="1277"/>
      <c r="CE21" s="1276"/>
      <c r="CF21" s="1276"/>
      <c r="CG21" s="1276"/>
      <c r="CH21" s="1276"/>
      <c r="CI21" s="1276"/>
      <c r="CJ21" s="1276"/>
      <c r="CK21" s="1276"/>
      <c r="CL21" s="1276"/>
      <c r="CM21" s="1276"/>
      <c r="CN21" s="1276"/>
      <c r="CO21" s="1276"/>
      <c r="CP21" s="1277"/>
      <c r="CQ21" s="1276"/>
      <c r="CR21" s="1276"/>
      <c r="CS21" s="1276"/>
      <c r="CT21" s="1276"/>
      <c r="CU21" s="1276"/>
      <c r="CV21" s="1276"/>
      <c r="CW21" s="1276"/>
      <c r="CX21" s="1276"/>
      <c r="CY21" s="1276"/>
      <c r="CZ21" s="1276"/>
      <c r="DA21" s="1276"/>
      <c r="DB21" s="1277"/>
      <c r="DC21" s="1276"/>
      <c r="DD21" s="1278"/>
      <c r="DE21" s="1273"/>
      <c r="MM21" s="1279"/>
    </row>
    <row r="22" spans="1:351" ht="17.25" x14ac:dyDescent="0.15">
      <c r="B22" s="1280"/>
      <c r="MM22" s="1279"/>
    </row>
    <row r="23" spans="1:351" x14ac:dyDescent="0.15">
      <c r="B23" s="1280"/>
    </row>
    <row r="24" spans="1:351" x14ac:dyDescent="0.15">
      <c r="B24" s="1280"/>
    </row>
    <row r="25" spans="1:351" x14ac:dyDescent="0.15">
      <c r="B25" s="1280"/>
    </row>
    <row r="26" spans="1:351" x14ac:dyDescent="0.15">
      <c r="B26" s="1280"/>
    </row>
    <row r="27" spans="1:351" x14ac:dyDescent="0.15">
      <c r="B27" s="1280"/>
    </row>
    <row r="28" spans="1:351" x14ac:dyDescent="0.15">
      <c r="B28" s="1280"/>
    </row>
    <row r="29" spans="1:351" x14ac:dyDescent="0.15">
      <c r="B29" s="1280"/>
    </row>
    <row r="30" spans="1:351" x14ac:dyDescent="0.15">
      <c r="B30" s="1280"/>
    </row>
    <row r="31" spans="1:351" x14ac:dyDescent="0.15">
      <c r="B31" s="1280"/>
    </row>
    <row r="32" spans="1:351" x14ac:dyDescent="0.15">
      <c r="B32" s="1280"/>
    </row>
    <row r="33" spans="2:109" x14ac:dyDescent="0.15">
      <c r="B33" s="1280"/>
    </row>
    <row r="34" spans="2:109" x14ac:dyDescent="0.15">
      <c r="B34" s="1280"/>
    </row>
    <row r="35" spans="2:109" x14ac:dyDescent="0.15">
      <c r="B35" s="1280"/>
    </row>
    <row r="36" spans="2:109" x14ac:dyDescent="0.15">
      <c r="B36" s="1280"/>
    </row>
    <row r="37" spans="2:109" x14ac:dyDescent="0.15">
      <c r="B37" s="1280"/>
    </row>
    <row r="38" spans="2:109" x14ac:dyDescent="0.15">
      <c r="B38" s="1280"/>
    </row>
    <row r="39" spans="2:109" x14ac:dyDescent="0.15">
      <c r="B39" s="1282"/>
      <c r="C39" s="1283"/>
      <c r="D39" s="1283"/>
      <c r="E39" s="1283"/>
      <c r="F39" s="1283"/>
      <c r="G39" s="1283"/>
      <c r="H39" s="1283"/>
      <c r="I39" s="1283"/>
      <c r="J39" s="1283"/>
      <c r="K39" s="1283"/>
      <c r="L39" s="1283"/>
      <c r="M39" s="1283"/>
      <c r="N39" s="1283"/>
      <c r="O39" s="1283"/>
      <c r="P39" s="1283"/>
      <c r="Q39" s="1283"/>
      <c r="R39" s="1283"/>
      <c r="S39" s="1283"/>
      <c r="T39" s="1283"/>
      <c r="U39" s="1283"/>
      <c r="V39" s="1283"/>
      <c r="W39" s="1283"/>
      <c r="X39" s="1283"/>
      <c r="Y39" s="1283"/>
      <c r="Z39" s="1283"/>
      <c r="AA39" s="1283"/>
      <c r="AB39" s="1283"/>
      <c r="AC39" s="1283"/>
      <c r="AD39" s="1283"/>
      <c r="AE39" s="1283"/>
      <c r="AF39" s="1283"/>
      <c r="AG39" s="1283"/>
      <c r="AH39" s="1283"/>
      <c r="AI39" s="1283"/>
      <c r="AJ39" s="1283"/>
      <c r="AK39" s="1283"/>
      <c r="AL39" s="1283"/>
      <c r="AM39" s="1283"/>
      <c r="AN39" s="1283"/>
      <c r="AO39" s="1283"/>
      <c r="AP39" s="1283"/>
      <c r="AQ39" s="1283"/>
      <c r="AR39" s="1283"/>
      <c r="AS39" s="1283"/>
      <c r="AT39" s="1283"/>
      <c r="AU39" s="1283"/>
      <c r="AV39" s="1283"/>
      <c r="AW39" s="1283"/>
      <c r="AX39" s="1283"/>
      <c r="AY39" s="1283"/>
      <c r="AZ39" s="1283"/>
      <c r="BA39" s="1283"/>
      <c r="BB39" s="1283"/>
      <c r="BC39" s="1283"/>
      <c r="BD39" s="1283"/>
      <c r="BE39" s="1283"/>
      <c r="BF39" s="1283"/>
      <c r="BG39" s="1283"/>
      <c r="BH39" s="1283"/>
      <c r="BI39" s="1283"/>
      <c r="BJ39" s="1283"/>
      <c r="BK39" s="1283"/>
      <c r="BL39" s="1283"/>
      <c r="BM39" s="1283"/>
      <c r="BN39" s="1283"/>
      <c r="BO39" s="1283"/>
      <c r="BP39" s="1283"/>
      <c r="BQ39" s="1283"/>
      <c r="BR39" s="1283"/>
      <c r="BS39" s="1283"/>
      <c r="BT39" s="1283"/>
      <c r="BU39" s="1283"/>
      <c r="BV39" s="1283"/>
      <c r="BW39" s="1283"/>
      <c r="BX39" s="1283"/>
      <c r="BY39" s="1283"/>
      <c r="BZ39" s="1283"/>
      <c r="CA39" s="1283"/>
      <c r="CB39" s="1283"/>
      <c r="CC39" s="1283"/>
      <c r="CD39" s="1283"/>
      <c r="CE39" s="1283"/>
      <c r="CF39" s="1283"/>
      <c r="CG39" s="1283"/>
      <c r="CH39" s="1283"/>
      <c r="CI39" s="1283"/>
      <c r="CJ39" s="1283"/>
      <c r="CK39" s="1283"/>
      <c r="CL39" s="1283"/>
      <c r="CM39" s="1283"/>
      <c r="CN39" s="1283"/>
      <c r="CO39" s="1283"/>
      <c r="CP39" s="1283"/>
      <c r="CQ39" s="1283"/>
      <c r="CR39" s="1283"/>
      <c r="CS39" s="1283"/>
      <c r="CT39" s="1283"/>
      <c r="CU39" s="1283"/>
      <c r="CV39" s="1283"/>
      <c r="CW39" s="1283"/>
      <c r="CX39" s="1283"/>
      <c r="CY39" s="1283"/>
      <c r="CZ39" s="1283"/>
      <c r="DA39" s="1283"/>
      <c r="DB39" s="1283"/>
      <c r="DC39" s="1283"/>
      <c r="DD39" s="1284"/>
    </row>
    <row r="40" spans="2:109" x14ac:dyDescent="0.15">
      <c r="B40" s="1285"/>
      <c r="DD40" s="1285"/>
      <c r="DE40" s="1273"/>
    </row>
    <row r="41" spans="2:109" ht="17.25" x14ac:dyDescent="0.15">
      <c r="B41" s="1286" t="s">
        <v>588</v>
      </c>
      <c r="C41" s="1276"/>
      <c r="D41" s="1276"/>
      <c r="E41" s="1276"/>
      <c r="F41" s="1276"/>
      <c r="G41" s="1276"/>
      <c r="H41" s="1276"/>
      <c r="I41" s="1276"/>
      <c r="J41" s="1276"/>
      <c r="K41" s="1276"/>
      <c r="L41" s="1276"/>
      <c r="M41" s="1276"/>
      <c r="N41" s="1276"/>
      <c r="O41" s="1276"/>
      <c r="P41" s="1276"/>
      <c r="Q41" s="1276"/>
      <c r="R41" s="1276"/>
      <c r="S41" s="1276"/>
      <c r="T41" s="1276"/>
      <c r="U41" s="1276"/>
      <c r="V41" s="1276"/>
      <c r="W41" s="1276"/>
      <c r="X41" s="1276"/>
      <c r="Y41" s="1276"/>
      <c r="Z41" s="1276"/>
      <c r="AA41" s="1276"/>
      <c r="AB41" s="1276"/>
      <c r="AC41" s="1276"/>
      <c r="AD41" s="1276"/>
      <c r="AE41" s="1276"/>
      <c r="AF41" s="1276"/>
      <c r="AG41" s="1276"/>
      <c r="AH41" s="1276"/>
      <c r="AI41" s="1276"/>
      <c r="AJ41" s="1276"/>
      <c r="AK41" s="1276"/>
      <c r="AL41" s="1276"/>
      <c r="AM41" s="1276"/>
      <c r="AN41" s="1276"/>
      <c r="AO41" s="1276"/>
      <c r="AP41" s="1276"/>
      <c r="AQ41" s="1276"/>
      <c r="AR41" s="1276"/>
      <c r="AS41" s="1276"/>
      <c r="AT41" s="1276"/>
      <c r="AU41" s="1276"/>
      <c r="AV41" s="1276"/>
      <c r="AW41" s="1276"/>
      <c r="AX41" s="1276"/>
      <c r="AY41" s="1276"/>
      <c r="AZ41" s="1276"/>
      <c r="BA41" s="1276"/>
      <c r="BB41" s="1276"/>
      <c r="BC41" s="1276"/>
      <c r="BD41" s="1276"/>
      <c r="BE41" s="1276"/>
      <c r="BF41" s="1276"/>
      <c r="BG41" s="1276"/>
      <c r="BH41" s="1276"/>
      <c r="BI41" s="1276"/>
      <c r="BJ41" s="1276"/>
      <c r="BK41" s="1276"/>
      <c r="BL41" s="1276"/>
      <c r="BM41" s="1276"/>
      <c r="BN41" s="1276"/>
      <c r="BO41" s="1276"/>
      <c r="BP41" s="1276"/>
      <c r="BQ41" s="1276"/>
      <c r="BR41" s="1276"/>
      <c r="BS41" s="1276"/>
      <c r="BT41" s="1276"/>
      <c r="BU41" s="1276"/>
      <c r="BV41" s="1276"/>
      <c r="BW41" s="1276"/>
      <c r="BX41" s="1276"/>
      <c r="BY41" s="1276"/>
      <c r="BZ41" s="1276"/>
      <c r="CA41" s="1276"/>
      <c r="CB41" s="1276"/>
      <c r="CC41" s="1276"/>
      <c r="CD41" s="1276"/>
      <c r="CE41" s="1276"/>
      <c r="CF41" s="1276"/>
      <c r="CG41" s="1276"/>
      <c r="CH41" s="1276"/>
      <c r="CI41" s="1276"/>
      <c r="CJ41" s="1276"/>
      <c r="CK41" s="1276"/>
      <c r="CL41" s="1276"/>
      <c r="CM41" s="1276"/>
      <c r="CN41" s="1276"/>
      <c r="CO41" s="1276"/>
      <c r="CP41" s="1276"/>
      <c r="CQ41" s="1276"/>
      <c r="CR41" s="1276"/>
      <c r="CS41" s="1276"/>
      <c r="CT41" s="1276"/>
      <c r="CU41" s="1276"/>
      <c r="CV41" s="1276"/>
      <c r="CW41" s="1276"/>
      <c r="CX41" s="1276"/>
      <c r="CY41" s="1276"/>
      <c r="CZ41" s="1276"/>
      <c r="DA41" s="1276"/>
      <c r="DB41" s="1276"/>
      <c r="DC41" s="1276"/>
      <c r="DD41" s="1278"/>
    </row>
    <row r="42" spans="2:109" x14ac:dyDescent="0.15">
      <c r="B42" s="1280"/>
      <c r="G42" s="1287"/>
      <c r="I42" s="1288"/>
      <c r="J42" s="1288"/>
      <c r="K42" s="1288"/>
      <c r="AM42" s="1287"/>
      <c r="AN42" s="1287" t="s">
        <v>589</v>
      </c>
      <c r="AP42" s="1288"/>
      <c r="AQ42" s="1288"/>
      <c r="AR42" s="1288"/>
      <c r="AY42" s="1287"/>
      <c r="BA42" s="1288"/>
      <c r="BB42" s="1288"/>
      <c r="BC42" s="1288"/>
      <c r="BK42" s="1287"/>
      <c r="BM42" s="1288"/>
      <c r="BN42" s="1288"/>
      <c r="BO42" s="1288"/>
      <c r="BW42" s="1287"/>
      <c r="BY42" s="1288"/>
      <c r="BZ42" s="1288"/>
      <c r="CA42" s="1288"/>
      <c r="CI42" s="1287"/>
      <c r="CK42" s="1288"/>
      <c r="CL42" s="1288"/>
      <c r="CM42" s="1288"/>
      <c r="CU42" s="1287"/>
      <c r="CW42" s="1288"/>
      <c r="CX42" s="1288"/>
      <c r="CY42" s="1288"/>
    </row>
    <row r="43" spans="2:109" ht="13.5" customHeight="1" x14ac:dyDescent="0.15">
      <c r="B43" s="1280"/>
      <c r="AN43" s="1289"/>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x14ac:dyDescent="0.15">
      <c r="B44" s="1280"/>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x14ac:dyDescent="0.15">
      <c r="B45" s="1280"/>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x14ac:dyDescent="0.15">
      <c r="B46" s="1280"/>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x14ac:dyDescent="0.15">
      <c r="B47" s="1280"/>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x14ac:dyDescent="0.15">
      <c r="B48" s="1280"/>
      <c r="H48" s="1298"/>
      <c r="I48" s="1298"/>
      <c r="J48" s="1298"/>
      <c r="AN48" s="1298"/>
      <c r="AO48" s="1298"/>
      <c r="AP48" s="1298"/>
      <c r="AZ48" s="1298"/>
      <c r="BA48" s="1298"/>
      <c r="BB48" s="1298"/>
      <c r="BL48" s="1298"/>
      <c r="BM48" s="1298"/>
      <c r="BN48" s="1298"/>
      <c r="BX48" s="1298"/>
      <c r="BY48" s="1298"/>
      <c r="BZ48" s="1298"/>
      <c r="CJ48" s="1298"/>
      <c r="CK48" s="1298"/>
      <c r="CL48" s="1298"/>
      <c r="CV48" s="1298"/>
      <c r="CW48" s="1298"/>
      <c r="CX48" s="1298"/>
    </row>
    <row r="49" spans="1:109" x14ac:dyDescent="0.15">
      <c r="B49" s="1280"/>
      <c r="AN49" s="1273" t="s">
        <v>590</v>
      </c>
    </row>
    <row r="50" spans="1:109" x14ac:dyDescent="0.15">
      <c r="B50" s="1280"/>
      <c r="G50" s="1299"/>
      <c r="H50" s="1299"/>
      <c r="I50" s="1299"/>
      <c r="J50" s="1299"/>
      <c r="K50" s="1300"/>
      <c r="L50" s="1300"/>
      <c r="M50" s="1301"/>
      <c r="N50" s="1301"/>
      <c r="AN50" s="1302"/>
      <c r="AO50" s="1303"/>
      <c r="AP50" s="1303"/>
      <c r="AQ50" s="1303"/>
      <c r="AR50" s="1303"/>
      <c r="AS50" s="1303"/>
      <c r="AT50" s="1303"/>
      <c r="AU50" s="1303"/>
      <c r="AV50" s="1303"/>
      <c r="AW50" s="1303"/>
      <c r="AX50" s="1303"/>
      <c r="AY50" s="1303"/>
      <c r="AZ50" s="1303"/>
      <c r="BA50" s="1303"/>
      <c r="BB50" s="1303"/>
      <c r="BC50" s="1303"/>
      <c r="BD50" s="1303"/>
      <c r="BE50" s="1303"/>
      <c r="BF50" s="1303"/>
      <c r="BG50" s="1303"/>
      <c r="BH50" s="1303"/>
      <c r="BI50" s="1303"/>
      <c r="BJ50" s="1303"/>
      <c r="BK50" s="1303"/>
      <c r="BL50" s="1303"/>
      <c r="BM50" s="1303"/>
      <c r="BN50" s="1303"/>
      <c r="BO50" s="1304"/>
      <c r="BP50" s="1305" t="s">
        <v>551</v>
      </c>
      <c r="BQ50" s="1305"/>
      <c r="BR50" s="1305"/>
      <c r="BS50" s="1305"/>
      <c r="BT50" s="1305"/>
      <c r="BU50" s="1305"/>
      <c r="BV50" s="1305"/>
      <c r="BW50" s="1305"/>
      <c r="BX50" s="1305" t="s">
        <v>552</v>
      </c>
      <c r="BY50" s="1305"/>
      <c r="BZ50" s="1305"/>
      <c r="CA50" s="1305"/>
      <c r="CB50" s="1305"/>
      <c r="CC50" s="1305"/>
      <c r="CD50" s="1305"/>
      <c r="CE50" s="1305"/>
      <c r="CF50" s="1305" t="s">
        <v>553</v>
      </c>
      <c r="CG50" s="1305"/>
      <c r="CH50" s="1305"/>
      <c r="CI50" s="1305"/>
      <c r="CJ50" s="1305"/>
      <c r="CK50" s="1305"/>
      <c r="CL50" s="1305"/>
      <c r="CM50" s="1305"/>
      <c r="CN50" s="1305" t="s">
        <v>554</v>
      </c>
      <c r="CO50" s="1305"/>
      <c r="CP50" s="1305"/>
      <c r="CQ50" s="1305"/>
      <c r="CR50" s="1305"/>
      <c r="CS50" s="1305"/>
      <c r="CT50" s="1305"/>
      <c r="CU50" s="1305"/>
      <c r="CV50" s="1305" t="s">
        <v>555</v>
      </c>
      <c r="CW50" s="1305"/>
      <c r="CX50" s="1305"/>
      <c r="CY50" s="1305"/>
      <c r="CZ50" s="1305"/>
      <c r="DA50" s="1305"/>
      <c r="DB50" s="1305"/>
      <c r="DC50" s="1305"/>
    </row>
    <row r="51" spans="1:109" ht="13.5" customHeight="1" x14ac:dyDescent="0.15">
      <c r="B51" s="1280"/>
      <c r="G51" s="1306"/>
      <c r="H51" s="1306"/>
      <c r="I51" s="1307"/>
      <c r="J51" s="1307"/>
      <c r="K51" s="1308"/>
      <c r="L51" s="1308"/>
      <c r="M51" s="1308"/>
      <c r="N51" s="1308"/>
      <c r="AM51" s="1298"/>
      <c r="AN51" s="1309" t="s">
        <v>591</v>
      </c>
      <c r="AO51" s="1309"/>
      <c r="AP51" s="1309"/>
      <c r="AQ51" s="1309"/>
      <c r="AR51" s="1309"/>
      <c r="AS51" s="1309"/>
      <c r="AT51" s="1309"/>
      <c r="AU51" s="1309"/>
      <c r="AV51" s="1309"/>
      <c r="AW51" s="1309"/>
      <c r="AX51" s="1309"/>
      <c r="AY51" s="1309"/>
      <c r="AZ51" s="1309"/>
      <c r="BA51" s="1309"/>
      <c r="BB51" s="1309" t="s">
        <v>592</v>
      </c>
      <c r="BC51" s="1309"/>
      <c r="BD51" s="1309"/>
      <c r="BE51" s="1309"/>
      <c r="BF51" s="1309"/>
      <c r="BG51" s="1309"/>
      <c r="BH51" s="1309"/>
      <c r="BI51" s="1309"/>
      <c r="BJ51" s="1309"/>
      <c r="BK51" s="1309"/>
      <c r="BL51" s="1309"/>
      <c r="BM51" s="1309"/>
      <c r="BN51" s="1309"/>
      <c r="BO51" s="1309"/>
      <c r="BP51" s="1310"/>
      <c r="BQ51" s="1311"/>
      <c r="BR51" s="1311"/>
      <c r="BS51" s="1311"/>
      <c r="BT51" s="1311"/>
      <c r="BU51" s="1311"/>
      <c r="BV51" s="1311"/>
      <c r="BW51" s="1311"/>
      <c r="BX51" s="1310"/>
      <c r="BY51" s="1311"/>
      <c r="BZ51" s="1311"/>
      <c r="CA51" s="1311"/>
      <c r="CB51" s="1311"/>
      <c r="CC51" s="1311"/>
      <c r="CD51" s="1311"/>
      <c r="CE51" s="1311"/>
      <c r="CF51" s="1310"/>
      <c r="CG51" s="1311"/>
      <c r="CH51" s="1311"/>
      <c r="CI51" s="1311"/>
      <c r="CJ51" s="1311"/>
      <c r="CK51" s="1311"/>
      <c r="CL51" s="1311"/>
      <c r="CM51" s="1311"/>
      <c r="CN51" s="1310"/>
      <c r="CO51" s="1311"/>
      <c r="CP51" s="1311"/>
      <c r="CQ51" s="1311"/>
      <c r="CR51" s="1311"/>
      <c r="CS51" s="1311"/>
      <c r="CT51" s="1311"/>
      <c r="CU51" s="1311"/>
      <c r="CV51" s="1310"/>
      <c r="CW51" s="1311"/>
      <c r="CX51" s="1311"/>
      <c r="CY51" s="1311"/>
      <c r="CZ51" s="1311"/>
      <c r="DA51" s="1311"/>
      <c r="DB51" s="1311"/>
      <c r="DC51" s="1311"/>
    </row>
    <row r="52" spans="1:109" x14ac:dyDescent="0.15">
      <c r="B52" s="1280"/>
      <c r="G52" s="1306"/>
      <c r="H52" s="1306"/>
      <c r="I52" s="1307"/>
      <c r="J52" s="1307"/>
      <c r="K52" s="1308"/>
      <c r="L52" s="1308"/>
      <c r="M52" s="1308"/>
      <c r="N52" s="1308"/>
      <c r="AM52" s="1298"/>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1288"/>
      <c r="B53" s="1280"/>
      <c r="G53" s="1306"/>
      <c r="H53" s="1306"/>
      <c r="I53" s="1299"/>
      <c r="J53" s="1299"/>
      <c r="K53" s="1308"/>
      <c r="L53" s="1308"/>
      <c r="M53" s="1308"/>
      <c r="N53" s="1308"/>
      <c r="AM53" s="1298"/>
      <c r="AN53" s="1309"/>
      <c r="AO53" s="1309"/>
      <c r="AP53" s="1309"/>
      <c r="AQ53" s="1309"/>
      <c r="AR53" s="1309"/>
      <c r="AS53" s="1309"/>
      <c r="AT53" s="1309"/>
      <c r="AU53" s="1309"/>
      <c r="AV53" s="1309"/>
      <c r="AW53" s="1309"/>
      <c r="AX53" s="1309"/>
      <c r="AY53" s="1309"/>
      <c r="AZ53" s="1309"/>
      <c r="BA53" s="1309"/>
      <c r="BB53" s="1309" t="s">
        <v>593</v>
      </c>
      <c r="BC53" s="1309"/>
      <c r="BD53" s="1309"/>
      <c r="BE53" s="1309"/>
      <c r="BF53" s="1309"/>
      <c r="BG53" s="1309"/>
      <c r="BH53" s="1309"/>
      <c r="BI53" s="1309"/>
      <c r="BJ53" s="1309"/>
      <c r="BK53" s="1309"/>
      <c r="BL53" s="1309"/>
      <c r="BM53" s="1309"/>
      <c r="BN53" s="1309"/>
      <c r="BO53" s="1309"/>
      <c r="BP53" s="1310"/>
      <c r="BQ53" s="1311"/>
      <c r="BR53" s="1311"/>
      <c r="BS53" s="1311"/>
      <c r="BT53" s="1311"/>
      <c r="BU53" s="1311"/>
      <c r="BV53" s="1311"/>
      <c r="BW53" s="1311"/>
      <c r="BX53" s="1310"/>
      <c r="BY53" s="1311"/>
      <c r="BZ53" s="1311"/>
      <c r="CA53" s="1311"/>
      <c r="CB53" s="1311"/>
      <c r="CC53" s="1311"/>
      <c r="CD53" s="1311"/>
      <c r="CE53" s="1311"/>
      <c r="CF53" s="1310"/>
      <c r="CG53" s="1311"/>
      <c r="CH53" s="1311"/>
      <c r="CI53" s="1311"/>
      <c r="CJ53" s="1311"/>
      <c r="CK53" s="1311"/>
      <c r="CL53" s="1311"/>
      <c r="CM53" s="1311"/>
      <c r="CN53" s="1310"/>
      <c r="CO53" s="1311"/>
      <c r="CP53" s="1311"/>
      <c r="CQ53" s="1311"/>
      <c r="CR53" s="1311"/>
      <c r="CS53" s="1311"/>
      <c r="CT53" s="1311"/>
      <c r="CU53" s="1311"/>
      <c r="CV53" s="1310"/>
      <c r="CW53" s="1311"/>
      <c r="CX53" s="1311"/>
      <c r="CY53" s="1311"/>
      <c r="CZ53" s="1311"/>
      <c r="DA53" s="1311"/>
      <c r="DB53" s="1311"/>
      <c r="DC53" s="1311"/>
    </row>
    <row r="54" spans="1:109" x14ac:dyDescent="0.15">
      <c r="A54" s="1288"/>
      <c r="B54" s="1280"/>
      <c r="G54" s="1306"/>
      <c r="H54" s="1306"/>
      <c r="I54" s="1299"/>
      <c r="J54" s="1299"/>
      <c r="K54" s="1308"/>
      <c r="L54" s="1308"/>
      <c r="M54" s="1308"/>
      <c r="N54" s="1308"/>
      <c r="AM54" s="1298"/>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1288"/>
      <c r="B55" s="1280"/>
      <c r="G55" s="1299"/>
      <c r="H55" s="1299"/>
      <c r="I55" s="1299"/>
      <c r="J55" s="1299"/>
      <c r="K55" s="1308"/>
      <c r="L55" s="1308"/>
      <c r="M55" s="1308"/>
      <c r="N55" s="1308"/>
      <c r="AN55" s="1305" t="s">
        <v>594</v>
      </c>
      <c r="AO55" s="1305"/>
      <c r="AP55" s="1305"/>
      <c r="AQ55" s="1305"/>
      <c r="AR55" s="1305"/>
      <c r="AS55" s="1305"/>
      <c r="AT55" s="1305"/>
      <c r="AU55" s="1305"/>
      <c r="AV55" s="1305"/>
      <c r="AW55" s="1305"/>
      <c r="AX55" s="1305"/>
      <c r="AY55" s="1305"/>
      <c r="AZ55" s="1305"/>
      <c r="BA55" s="1305"/>
      <c r="BB55" s="1309" t="s">
        <v>592</v>
      </c>
      <c r="BC55" s="1309"/>
      <c r="BD55" s="1309"/>
      <c r="BE55" s="1309"/>
      <c r="BF55" s="1309"/>
      <c r="BG55" s="1309"/>
      <c r="BH55" s="1309"/>
      <c r="BI55" s="1309"/>
      <c r="BJ55" s="1309"/>
      <c r="BK55" s="1309"/>
      <c r="BL55" s="1309"/>
      <c r="BM55" s="1309"/>
      <c r="BN55" s="1309"/>
      <c r="BO55" s="1309"/>
      <c r="BP55" s="1310"/>
      <c r="BQ55" s="1311"/>
      <c r="BR55" s="1311"/>
      <c r="BS55" s="1311"/>
      <c r="BT55" s="1311"/>
      <c r="BU55" s="1311"/>
      <c r="BV55" s="1311"/>
      <c r="BW55" s="1311"/>
      <c r="BX55" s="1310"/>
      <c r="BY55" s="1311"/>
      <c r="BZ55" s="1311"/>
      <c r="CA55" s="1311"/>
      <c r="CB55" s="1311"/>
      <c r="CC55" s="1311"/>
      <c r="CD55" s="1311"/>
      <c r="CE55" s="1311"/>
      <c r="CF55" s="1310"/>
      <c r="CG55" s="1311"/>
      <c r="CH55" s="1311"/>
      <c r="CI55" s="1311"/>
      <c r="CJ55" s="1311"/>
      <c r="CK55" s="1311"/>
      <c r="CL55" s="1311"/>
      <c r="CM55" s="1311"/>
      <c r="CN55" s="1310"/>
      <c r="CO55" s="1311"/>
      <c r="CP55" s="1311"/>
      <c r="CQ55" s="1311"/>
      <c r="CR55" s="1311"/>
      <c r="CS55" s="1311"/>
      <c r="CT55" s="1311"/>
      <c r="CU55" s="1311"/>
      <c r="CV55" s="1310"/>
      <c r="CW55" s="1311"/>
      <c r="CX55" s="1311"/>
      <c r="CY55" s="1311"/>
      <c r="CZ55" s="1311"/>
      <c r="DA55" s="1311"/>
      <c r="DB55" s="1311"/>
      <c r="DC55" s="1311"/>
    </row>
    <row r="56" spans="1:109" x14ac:dyDescent="0.15">
      <c r="A56" s="1288"/>
      <c r="B56" s="1280"/>
      <c r="G56" s="1299"/>
      <c r="H56" s="1299"/>
      <c r="I56" s="1299"/>
      <c r="J56" s="1299"/>
      <c r="K56" s="1308"/>
      <c r="L56" s="1308"/>
      <c r="M56" s="1308"/>
      <c r="N56" s="1308"/>
      <c r="AN56" s="1305"/>
      <c r="AO56" s="1305"/>
      <c r="AP56" s="1305"/>
      <c r="AQ56" s="1305"/>
      <c r="AR56" s="1305"/>
      <c r="AS56" s="1305"/>
      <c r="AT56" s="1305"/>
      <c r="AU56" s="1305"/>
      <c r="AV56" s="1305"/>
      <c r="AW56" s="1305"/>
      <c r="AX56" s="1305"/>
      <c r="AY56" s="1305"/>
      <c r="AZ56" s="1305"/>
      <c r="BA56" s="1305"/>
      <c r="BB56" s="1309"/>
      <c r="BC56" s="1309"/>
      <c r="BD56" s="1309"/>
      <c r="BE56" s="1309"/>
      <c r="BF56" s="1309"/>
      <c r="BG56" s="1309"/>
      <c r="BH56" s="1309"/>
      <c r="BI56" s="1309"/>
      <c r="BJ56" s="1309"/>
      <c r="BK56" s="1309"/>
      <c r="BL56" s="1309"/>
      <c r="BM56" s="1309"/>
      <c r="BN56" s="1309"/>
      <c r="BO56" s="1309"/>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1288" customFormat="1" x14ac:dyDescent="0.15">
      <c r="B57" s="1312"/>
      <c r="G57" s="1299"/>
      <c r="H57" s="1299"/>
      <c r="I57" s="1313"/>
      <c r="J57" s="1313"/>
      <c r="K57" s="1308"/>
      <c r="L57" s="1308"/>
      <c r="M57" s="1308"/>
      <c r="N57" s="1308"/>
      <c r="AM57" s="1273"/>
      <c r="AN57" s="1305"/>
      <c r="AO57" s="1305"/>
      <c r="AP57" s="1305"/>
      <c r="AQ57" s="1305"/>
      <c r="AR57" s="1305"/>
      <c r="AS57" s="1305"/>
      <c r="AT57" s="1305"/>
      <c r="AU57" s="1305"/>
      <c r="AV57" s="1305"/>
      <c r="AW57" s="1305"/>
      <c r="AX57" s="1305"/>
      <c r="AY57" s="1305"/>
      <c r="AZ57" s="1305"/>
      <c r="BA57" s="1305"/>
      <c r="BB57" s="1309" t="s">
        <v>593</v>
      </c>
      <c r="BC57" s="1309"/>
      <c r="BD57" s="1309"/>
      <c r="BE57" s="1309"/>
      <c r="BF57" s="1309"/>
      <c r="BG57" s="1309"/>
      <c r="BH57" s="1309"/>
      <c r="BI57" s="1309"/>
      <c r="BJ57" s="1309"/>
      <c r="BK57" s="1309"/>
      <c r="BL57" s="1309"/>
      <c r="BM57" s="1309"/>
      <c r="BN57" s="1309"/>
      <c r="BO57" s="1309"/>
      <c r="BP57" s="1310"/>
      <c r="BQ57" s="1311"/>
      <c r="BR57" s="1311"/>
      <c r="BS57" s="1311"/>
      <c r="BT57" s="1311"/>
      <c r="BU57" s="1311"/>
      <c r="BV57" s="1311"/>
      <c r="BW57" s="1311"/>
      <c r="BX57" s="1310"/>
      <c r="BY57" s="1311"/>
      <c r="BZ57" s="1311"/>
      <c r="CA57" s="1311"/>
      <c r="CB57" s="1311"/>
      <c r="CC57" s="1311"/>
      <c r="CD57" s="1311"/>
      <c r="CE57" s="1311"/>
      <c r="CF57" s="1310"/>
      <c r="CG57" s="1311"/>
      <c r="CH57" s="1311"/>
      <c r="CI57" s="1311"/>
      <c r="CJ57" s="1311"/>
      <c r="CK57" s="1311"/>
      <c r="CL57" s="1311"/>
      <c r="CM57" s="1311"/>
      <c r="CN57" s="1310"/>
      <c r="CO57" s="1311"/>
      <c r="CP57" s="1311"/>
      <c r="CQ57" s="1311"/>
      <c r="CR57" s="1311"/>
      <c r="CS57" s="1311"/>
      <c r="CT57" s="1311"/>
      <c r="CU57" s="1311"/>
      <c r="CV57" s="1310"/>
      <c r="CW57" s="1311"/>
      <c r="CX57" s="1311"/>
      <c r="CY57" s="1311"/>
      <c r="CZ57" s="1311"/>
      <c r="DA57" s="1311"/>
      <c r="DB57" s="1311"/>
      <c r="DC57" s="1311"/>
      <c r="DD57" s="1314"/>
      <c r="DE57" s="1312"/>
    </row>
    <row r="58" spans="1:109" s="1288" customFormat="1" x14ac:dyDescent="0.15">
      <c r="A58" s="1273"/>
      <c r="B58" s="1312"/>
      <c r="G58" s="1299"/>
      <c r="H58" s="1299"/>
      <c r="I58" s="1313"/>
      <c r="J58" s="1313"/>
      <c r="K58" s="1308"/>
      <c r="L58" s="1308"/>
      <c r="M58" s="1308"/>
      <c r="N58" s="1308"/>
      <c r="AM58" s="1273"/>
      <c r="AN58" s="1305"/>
      <c r="AO58" s="1305"/>
      <c r="AP58" s="1305"/>
      <c r="AQ58" s="1305"/>
      <c r="AR58" s="1305"/>
      <c r="AS58" s="1305"/>
      <c r="AT58" s="1305"/>
      <c r="AU58" s="1305"/>
      <c r="AV58" s="1305"/>
      <c r="AW58" s="1305"/>
      <c r="AX58" s="1305"/>
      <c r="AY58" s="1305"/>
      <c r="AZ58" s="1305"/>
      <c r="BA58" s="1305"/>
      <c r="BB58" s="1309"/>
      <c r="BC58" s="1309"/>
      <c r="BD58" s="1309"/>
      <c r="BE58" s="1309"/>
      <c r="BF58" s="1309"/>
      <c r="BG58" s="1309"/>
      <c r="BH58" s="1309"/>
      <c r="BI58" s="1309"/>
      <c r="BJ58" s="1309"/>
      <c r="BK58" s="1309"/>
      <c r="BL58" s="1309"/>
      <c r="BM58" s="1309"/>
      <c r="BN58" s="1309"/>
      <c r="BO58" s="1309"/>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1314"/>
      <c r="DE58" s="1312"/>
    </row>
    <row r="59" spans="1:109" s="1288" customFormat="1" x14ac:dyDescent="0.15">
      <c r="A59" s="1273"/>
      <c r="B59" s="1312"/>
      <c r="K59" s="1315"/>
      <c r="L59" s="1315"/>
      <c r="M59" s="1315"/>
      <c r="N59" s="1315"/>
      <c r="AQ59" s="1315"/>
      <c r="AR59" s="1315"/>
      <c r="AS59" s="1315"/>
      <c r="AT59" s="1315"/>
      <c r="BC59" s="1315"/>
      <c r="BD59" s="1315"/>
      <c r="BE59" s="1315"/>
      <c r="BF59" s="1315"/>
      <c r="BO59" s="1315"/>
      <c r="BP59" s="1315"/>
      <c r="BQ59" s="1315"/>
      <c r="BR59" s="1315"/>
      <c r="CA59" s="1315"/>
      <c r="CB59" s="1315"/>
      <c r="CC59" s="1315"/>
      <c r="CD59" s="1315"/>
      <c r="CM59" s="1315"/>
      <c r="CN59" s="1315"/>
      <c r="CO59" s="1315"/>
      <c r="CP59" s="1315"/>
      <c r="CY59" s="1315"/>
      <c r="CZ59" s="1315"/>
      <c r="DA59" s="1315"/>
      <c r="DB59" s="1315"/>
      <c r="DC59" s="1315"/>
      <c r="DD59" s="1314"/>
      <c r="DE59" s="1312"/>
    </row>
    <row r="60" spans="1:109" s="1288" customFormat="1" x14ac:dyDescent="0.15">
      <c r="A60" s="1273"/>
      <c r="B60" s="1312"/>
      <c r="K60" s="1315"/>
      <c r="L60" s="1315"/>
      <c r="M60" s="1315"/>
      <c r="N60" s="1315"/>
      <c r="AQ60" s="1315"/>
      <c r="AR60" s="1315"/>
      <c r="AS60" s="1315"/>
      <c r="AT60" s="1315"/>
      <c r="BC60" s="1315"/>
      <c r="BD60" s="1315"/>
      <c r="BE60" s="1315"/>
      <c r="BF60" s="1315"/>
      <c r="BO60" s="1315"/>
      <c r="BP60" s="1315"/>
      <c r="BQ60" s="1315"/>
      <c r="BR60" s="1315"/>
      <c r="CA60" s="1315"/>
      <c r="CB60" s="1315"/>
      <c r="CC60" s="1315"/>
      <c r="CD60" s="1315"/>
      <c r="CM60" s="1315"/>
      <c r="CN60" s="1315"/>
      <c r="CO60" s="1315"/>
      <c r="CP60" s="1315"/>
      <c r="CY60" s="1315"/>
      <c r="CZ60" s="1315"/>
      <c r="DA60" s="1315"/>
      <c r="DB60" s="1315"/>
      <c r="DC60" s="1315"/>
      <c r="DD60" s="1314"/>
      <c r="DE60" s="1312"/>
    </row>
    <row r="61" spans="1:109" s="1288" customFormat="1" x14ac:dyDescent="0.15">
      <c r="A61" s="1273"/>
      <c r="B61" s="1316"/>
      <c r="C61" s="1317"/>
      <c r="D61" s="1317"/>
      <c r="E61" s="1317"/>
      <c r="F61" s="1317"/>
      <c r="G61" s="1317"/>
      <c r="H61" s="1317"/>
      <c r="I61" s="1317"/>
      <c r="J61" s="1317"/>
      <c r="K61" s="1317"/>
      <c r="L61" s="1317"/>
      <c r="M61" s="1318"/>
      <c r="N61" s="1318"/>
      <c r="O61" s="1317"/>
      <c r="P61" s="1317"/>
      <c r="Q61" s="1317"/>
      <c r="R61" s="1317"/>
      <c r="S61" s="1317"/>
      <c r="T61" s="1317"/>
      <c r="U61" s="1317"/>
      <c r="V61" s="1317"/>
      <c r="W61" s="1317"/>
      <c r="X61" s="1317"/>
      <c r="Y61" s="1317"/>
      <c r="Z61" s="1317"/>
      <c r="AA61" s="1317"/>
      <c r="AB61" s="1317"/>
      <c r="AC61" s="1317"/>
      <c r="AD61" s="1317"/>
      <c r="AE61" s="1317"/>
      <c r="AF61" s="1317"/>
      <c r="AG61" s="1317"/>
      <c r="AH61" s="1317"/>
      <c r="AI61" s="1317"/>
      <c r="AJ61" s="1317"/>
      <c r="AK61" s="1317"/>
      <c r="AL61" s="1317"/>
      <c r="AM61" s="1317"/>
      <c r="AN61" s="1317"/>
      <c r="AO61" s="1317"/>
      <c r="AP61" s="1317"/>
      <c r="AQ61" s="1317"/>
      <c r="AR61" s="1317"/>
      <c r="AS61" s="1318"/>
      <c r="AT61" s="1318"/>
      <c r="AU61" s="1317"/>
      <c r="AV61" s="1317"/>
      <c r="AW61" s="1317"/>
      <c r="AX61" s="1317"/>
      <c r="AY61" s="1317"/>
      <c r="AZ61" s="1317"/>
      <c r="BA61" s="1317"/>
      <c r="BB61" s="1317"/>
      <c r="BC61" s="1317"/>
      <c r="BD61" s="1317"/>
      <c r="BE61" s="1318"/>
      <c r="BF61" s="1318"/>
      <c r="BG61" s="1317"/>
      <c r="BH61" s="1317"/>
      <c r="BI61" s="1317"/>
      <c r="BJ61" s="1317"/>
      <c r="BK61" s="1317"/>
      <c r="BL61" s="1317"/>
      <c r="BM61" s="1317"/>
      <c r="BN61" s="1317"/>
      <c r="BO61" s="1317"/>
      <c r="BP61" s="1317"/>
      <c r="BQ61" s="1318"/>
      <c r="BR61" s="1318"/>
      <c r="BS61" s="1317"/>
      <c r="BT61" s="1317"/>
      <c r="BU61" s="1317"/>
      <c r="BV61" s="1317"/>
      <c r="BW61" s="1317"/>
      <c r="BX61" s="1317"/>
      <c r="BY61" s="1317"/>
      <c r="BZ61" s="1317"/>
      <c r="CA61" s="1317"/>
      <c r="CB61" s="1317"/>
      <c r="CC61" s="1318"/>
      <c r="CD61" s="1318"/>
      <c r="CE61" s="1317"/>
      <c r="CF61" s="1317"/>
      <c r="CG61" s="1317"/>
      <c r="CH61" s="1317"/>
      <c r="CI61" s="1317"/>
      <c r="CJ61" s="1317"/>
      <c r="CK61" s="1317"/>
      <c r="CL61" s="1317"/>
      <c r="CM61" s="1317"/>
      <c r="CN61" s="1317"/>
      <c r="CO61" s="1318"/>
      <c r="CP61" s="1318"/>
      <c r="CQ61" s="1317"/>
      <c r="CR61" s="1317"/>
      <c r="CS61" s="1317"/>
      <c r="CT61" s="1317"/>
      <c r="CU61" s="1317"/>
      <c r="CV61" s="1317"/>
      <c r="CW61" s="1317"/>
      <c r="CX61" s="1317"/>
      <c r="CY61" s="1317"/>
      <c r="CZ61" s="1317"/>
      <c r="DA61" s="1318"/>
      <c r="DB61" s="1318"/>
      <c r="DC61" s="1318"/>
      <c r="DD61" s="1319"/>
      <c r="DE61" s="1312"/>
    </row>
    <row r="62" spans="1:109" x14ac:dyDescent="0.15">
      <c r="B62" s="1285"/>
      <c r="C62" s="1285"/>
      <c r="D62" s="1285"/>
      <c r="E62" s="1285"/>
      <c r="F62" s="1285"/>
      <c r="G62" s="1285"/>
      <c r="H62" s="1285"/>
      <c r="I62" s="1285"/>
      <c r="J62" s="1285"/>
      <c r="K62" s="1285"/>
      <c r="L62" s="1285"/>
      <c r="M62" s="1285"/>
      <c r="N62" s="1285"/>
      <c r="O62" s="1285"/>
      <c r="P62" s="1285"/>
      <c r="Q62" s="1285"/>
      <c r="R62" s="1285"/>
      <c r="S62" s="1285"/>
      <c r="T62" s="1285"/>
      <c r="U62" s="1285"/>
      <c r="V62" s="1285"/>
      <c r="W62" s="1285"/>
      <c r="X62" s="1285"/>
      <c r="Y62" s="1285"/>
      <c r="Z62" s="1285"/>
      <c r="AA62" s="1285"/>
      <c r="AB62" s="1285"/>
      <c r="AC62" s="1285"/>
      <c r="AD62" s="1285"/>
      <c r="AE62" s="1285"/>
      <c r="AF62" s="1285"/>
      <c r="AG62" s="1285"/>
      <c r="AH62" s="1285"/>
      <c r="AI62" s="1285"/>
      <c r="AJ62" s="1285"/>
      <c r="AK62" s="1285"/>
      <c r="AL62" s="1285"/>
      <c r="AM62" s="1285"/>
      <c r="AN62" s="1285"/>
      <c r="AO62" s="1285"/>
      <c r="AP62" s="1285"/>
      <c r="AQ62" s="1285"/>
      <c r="AR62" s="1285"/>
      <c r="AS62" s="1285"/>
      <c r="AT62" s="1285"/>
      <c r="AU62" s="1285"/>
      <c r="AV62" s="1285"/>
      <c r="AW62" s="1285"/>
      <c r="AX62" s="1285"/>
      <c r="AY62" s="1285"/>
      <c r="AZ62" s="1285"/>
      <c r="BA62" s="1285"/>
      <c r="BB62" s="1285"/>
      <c r="BC62" s="1285"/>
      <c r="BD62" s="1285"/>
      <c r="BE62" s="1285"/>
      <c r="BF62" s="1285"/>
      <c r="BG62" s="1285"/>
      <c r="BH62" s="1285"/>
      <c r="BI62" s="1285"/>
      <c r="BJ62" s="1285"/>
      <c r="BK62" s="1285"/>
      <c r="BL62" s="1285"/>
      <c r="BM62" s="1285"/>
      <c r="BN62" s="1285"/>
      <c r="BO62" s="1285"/>
      <c r="BP62" s="1285"/>
      <c r="BQ62" s="1285"/>
      <c r="BR62" s="1285"/>
      <c r="BS62" s="1285"/>
      <c r="BT62" s="1285"/>
      <c r="BU62" s="1285"/>
      <c r="BV62" s="1285"/>
      <c r="BW62" s="1285"/>
      <c r="BX62" s="1285"/>
      <c r="BY62" s="1285"/>
      <c r="BZ62" s="1285"/>
      <c r="CA62" s="1285"/>
      <c r="CB62" s="1285"/>
      <c r="CC62" s="1285"/>
      <c r="CD62" s="1285"/>
      <c r="CE62" s="1285"/>
      <c r="CF62" s="1285"/>
      <c r="CG62" s="1285"/>
      <c r="CH62" s="1285"/>
      <c r="CI62" s="1285"/>
      <c r="CJ62" s="1285"/>
      <c r="CK62" s="1285"/>
      <c r="CL62" s="1285"/>
      <c r="CM62" s="1285"/>
      <c r="CN62" s="1285"/>
      <c r="CO62" s="1285"/>
      <c r="CP62" s="1285"/>
      <c r="CQ62" s="1285"/>
      <c r="CR62" s="1285"/>
      <c r="CS62" s="1285"/>
      <c r="CT62" s="1285"/>
      <c r="CU62" s="1285"/>
      <c r="CV62" s="1285"/>
      <c r="CW62" s="1285"/>
      <c r="CX62" s="1285"/>
      <c r="CY62" s="1285"/>
      <c r="CZ62" s="1285"/>
      <c r="DA62" s="1285"/>
      <c r="DB62" s="1285"/>
      <c r="DC62" s="1285"/>
      <c r="DD62" s="1285"/>
      <c r="DE62" s="1273"/>
    </row>
    <row r="63" spans="1:109" ht="17.25" x14ac:dyDescent="0.15">
      <c r="B63" s="1320" t="s">
        <v>595</v>
      </c>
    </row>
    <row r="64" spans="1:109" x14ac:dyDescent="0.15">
      <c r="B64" s="1280"/>
      <c r="G64" s="1287"/>
      <c r="I64" s="1321"/>
      <c r="J64" s="1321"/>
      <c r="K64" s="1321"/>
      <c r="L64" s="1321"/>
      <c r="M64" s="1321"/>
      <c r="N64" s="1322"/>
      <c r="AM64" s="1287"/>
      <c r="AN64" s="1287" t="s">
        <v>589</v>
      </c>
      <c r="AP64" s="1288"/>
      <c r="AQ64" s="1288"/>
      <c r="AR64" s="1288"/>
      <c r="AY64" s="1287"/>
      <c r="BA64" s="1288"/>
      <c r="BB64" s="1288"/>
      <c r="BC64" s="1288"/>
      <c r="BK64" s="1287"/>
      <c r="BM64" s="1288"/>
      <c r="BN64" s="1288"/>
      <c r="BO64" s="1288"/>
      <c r="BW64" s="1287"/>
      <c r="BY64" s="1288"/>
      <c r="BZ64" s="1288"/>
      <c r="CA64" s="1288"/>
      <c r="CI64" s="1287"/>
      <c r="CK64" s="1288"/>
      <c r="CL64" s="1288"/>
      <c r="CM64" s="1288"/>
      <c r="CU64" s="1287"/>
      <c r="CW64" s="1288"/>
      <c r="CX64" s="1288"/>
      <c r="CY64" s="1288"/>
    </row>
    <row r="65" spans="2:107" x14ac:dyDescent="0.15">
      <c r="B65" s="1280"/>
      <c r="AN65" s="1289" t="s">
        <v>596</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x14ac:dyDescent="0.15">
      <c r="B66" s="1280"/>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x14ac:dyDescent="0.15">
      <c r="B67" s="1280"/>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x14ac:dyDescent="0.15">
      <c r="B68" s="1280"/>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x14ac:dyDescent="0.15">
      <c r="B69" s="1280"/>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x14ac:dyDescent="0.15">
      <c r="B70" s="1280"/>
      <c r="H70" s="1323"/>
      <c r="I70" s="1323"/>
      <c r="J70" s="1324"/>
      <c r="K70" s="1324"/>
      <c r="L70" s="1325"/>
      <c r="M70" s="1324"/>
      <c r="N70" s="1325"/>
      <c r="AN70" s="1298"/>
      <c r="AO70" s="1298"/>
      <c r="AP70" s="1298"/>
      <c r="AZ70" s="1298"/>
      <c r="BA70" s="1298"/>
      <c r="BB70" s="1298"/>
      <c r="BL70" s="1298"/>
      <c r="BM70" s="1298"/>
      <c r="BN70" s="1298"/>
      <c r="BX70" s="1298"/>
      <c r="BY70" s="1298"/>
      <c r="BZ70" s="1298"/>
      <c r="CJ70" s="1298"/>
      <c r="CK70" s="1298"/>
      <c r="CL70" s="1298"/>
      <c r="CV70" s="1298"/>
      <c r="CW70" s="1298"/>
      <c r="CX70" s="1298"/>
    </row>
    <row r="71" spans="2:107" x14ac:dyDescent="0.15">
      <c r="B71" s="1280"/>
      <c r="G71" s="1326"/>
      <c r="I71" s="1327"/>
      <c r="J71" s="1324"/>
      <c r="K71" s="1324"/>
      <c r="L71" s="1325"/>
      <c r="M71" s="1324"/>
      <c r="N71" s="1325"/>
      <c r="AM71" s="1326"/>
      <c r="AN71" s="1273" t="s">
        <v>590</v>
      </c>
    </row>
    <row r="72" spans="2:107" x14ac:dyDescent="0.15">
      <c r="B72" s="1280"/>
      <c r="G72" s="1299"/>
      <c r="H72" s="1299"/>
      <c r="I72" s="1299"/>
      <c r="J72" s="1299"/>
      <c r="K72" s="1300"/>
      <c r="L72" s="1300"/>
      <c r="M72" s="1301"/>
      <c r="N72" s="1301"/>
      <c r="AN72" s="1302"/>
      <c r="AO72" s="1303"/>
      <c r="AP72" s="1303"/>
      <c r="AQ72" s="1303"/>
      <c r="AR72" s="1303"/>
      <c r="AS72" s="1303"/>
      <c r="AT72" s="1303"/>
      <c r="AU72" s="1303"/>
      <c r="AV72" s="1303"/>
      <c r="AW72" s="1303"/>
      <c r="AX72" s="1303"/>
      <c r="AY72" s="1303"/>
      <c r="AZ72" s="1303"/>
      <c r="BA72" s="1303"/>
      <c r="BB72" s="1303"/>
      <c r="BC72" s="1303"/>
      <c r="BD72" s="1303"/>
      <c r="BE72" s="1303"/>
      <c r="BF72" s="1303"/>
      <c r="BG72" s="1303"/>
      <c r="BH72" s="1303"/>
      <c r="BI72" s="1303"/>
      <c r="BJ72" s="1303"/>
      <c r="BK72" s="1303"/>
      <c r="BL72" s="1303"/>
      <c r="BM72" s="1303"/>
      <c r="BN72" s="1303"/>
      <c r="BO72" s="1304"/>
      <c r="BP72" s="1305" t="s">
        <v>551</v>
      </c>
      <c r="BQ72" s="1305"/>
      <c r="BR72" s="1305"/>
      <c r="BS72" s="1305"/>
      <c r="BT72" s="1305"/>
      <c r="BU72" s="1305"/>
      <c r="BV72" s="1305"/>
      <c r="BW72" s="1305"/>
      <c r="BX72" s="1305" t="s">
        <v>552</v>
      </c>
      <c r="BY72" s="1305"/>
      <c r="BZ72" s="1305"/>
      <c r="CA72" s="1305"/>
      <c r="CB72" s="1305"/>
      <c r="CC72" s="1305"/>
      <c r="CD72" s="1305"/>
      <c r="CE72" s="1305"/>
      <c r="CF72" s="1305" t="s">
        <v>553</v>
      </c>
      <c r="CG72" s="1305"/>
      <c r="CH72" s="1305"/>
      <c r="CI72" s="1305"/>
      <c r="CJ72" s="1305"/>
      <c r="CK72" s="1305"/>
      <c r="CL72" s="1305"/>
      <c r="CM72" s="1305"/>
      <c r="CN72" s="1305" t="s">
        <v>554</v>
      </c>
      <c r="CO72" s="1305"/>
      <c r="CP72" s="1305"/>
      <c r="CQ72" s="1305"/>
      <c r="CR72" s="1305"/>
      <c r="CS72" s="1305"/>
      <c r="CT72" s="1305"/>
      <c r="CU72" s="1305"/>
      <c r="CV72" s="1305" t="s">
        <v>555</v>
      </c>
      <c r="CW72" s="1305"/>
      <c r="CX72" s="1305"/>
      <c r="CY72" s="1305"/>
      <c r="CZ72" s="1305"/>
      <c r="DA72" s="1305"/>
      <c r="DB72" s="1305"/>
      <c r="DC72" s="1305"/>
    </row>
    <row r="73" spans="2:107" x14ac:dyDescent="0.15">
      <c r="B73" s="1280"/>
      <c r="G73" s="1306"/>
      <c r="H73" s="1306"/>
      <c r="I73" s="1306"/>
      <c r="J73" s="1306"/>
      <c r="K73" s="1328"/>
      <c r="L73" s="1328"/>
      <c r="M73" s="1328"/>
      <c r="N73" s="1328"/>
      <c r="AM73" s="1298"/>
      <c r="AN73" s="1309" t="s">
        <v>591</v>
      </c>
      <c r="AO73" s="1309"/>
      <c r="AP73" s="1309"/>
      <c r="AQ73" s="1309"/>
      <c r="AR73" s="1309"/>
      <c r="AS73" s="1309"/>
      <c r="AT73" s="1309"/>
      <c r="AU73" s="1309"/>
      <c r="AV73" s="1309"/>
      <c r="AW73" s="1309"/>
      <c r="AX73" s="1309"/>
      <c r="AY73" s="1309"/>
      <c r="AZ73" s="1309"/>
      <c r="BA73" s="1309"/>
      <c r="BB73" s="1309" t="s">
        <v>592</v>
      </c>
      <c r="BC73" s="1309"/>
      <c r="BD73" s="1309"/>
      <c r="BE73" s="1309"/>
      <c r="BF73" s="1309"/>
      <c r="BG73" s="1309"/>
      <c r="BH73" s="1309"/>
      <c r="BI73" s="1309"/>
      <c r="BJ73" s="1309"/>
      <c r="BK73" s="1309"/>
      <c r="BL73" s="1309"/>
      <c r="BM73" s="1309"/>
      <c r="BN73" s="1309"/>
      <c r="BO73" s="1309"/>
      <c r="BP73" s="1311"/>
      <c r="BQ73" s="1311"/>
      <c r="BR73" s="1311"/>
      <c r="BS73" s="1311"/>
      <c r="BT73" s="1311"/>
      <c r="BU73" s="1311"/>
      <c r="BV73" s="1311"/>
      <c r="BW73" s="1311"/>
      <c r="BX73" s="1311"/>
      <c r="BY73" s="1311"/>
      <c r="BZ73" s="1311"/>
      <c r="CA73" s="1311"/>
      <c r="CB73" s="1311"/>
      <c r="CC73" s="1311"/>
      <c r="CD73" s="1311"/>
      <c r="CE73" s="1311"/>
      <c r="CF73" s="1311"/>
      <c r="CG73" s="1311"/>
      <c r="CH73" s="1311"/>
      <c r="CI73" s="1311"/>
      <c r="CJ73" s="1311"/>
      <c r="CK73" s="1311"/>
      <c r="CL73" s="1311"/>
      <c r="CM73" s="1311"/>
      <c r="CN73" s="1311"/>
      <c r="CO73" s="1311"/>
      <c r="CP73" s="1311"/>
      <c r="CQ73" s="1311"/>
      <c r="CR73" s="1311"/>
      <c r="CS73" s="1311"/>
      <c r="CT73" s="1311"/>
      <c r="CU73" s="1311"/>
      <c r="CV73" s="1311"/>
      <c r="CW73" s="1311"/>
      <c r="CX73" s="1311"/>
      <c r="CY73" s="1311"/>
      <c r="CZ73" s="1311"/>
      <c r="DA73" s="1311"/>
      <c r="DB73" s="1311"/>
      <c r="DC73" s="1311"/>
    </row>
    <row r="74" spans="2:107" x14ac:dyDescent="0.15">
      <c r="B74" s="1280"/>
      <c r="G74" s="1306"/>
      <c r="H74" s="1306"/>
      <c r="I74" s="1306"/>
      <c r="J74" s="1306"/>
      <c r="K74" s="1328"/>
      <c r="L74" s="1328"/>
      <c r="M74" s="1328"/>
      <c r="N74" s="1328"/>
      <c r="AM74" s="1298"/>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1280"/>
      <c r="G75" s="1306"/>
      <c r="H75" s="1306"/>
      <c r="I75" s="1299"/>
      <c r="J75" s="1299"/>
      <c r="K75" s="1308"/>
      <c r="L75" s="1308"/>
      <c r="M75" s="1308"/>
      <c r="N75" s="1308"/>
      <c r="AM75" s="1298"/>
      <c r="AN75" s="1309"/>
      <c r="AO75" s="1309"/>
      <c r="AP75" s="1309"/>
      <c r="AQ75" s="1309"/>
      <c r="AR75" s="1309"/>
      <c r="AS75" s="1309"/>
      <c r="AT75" s="1309"/>
      <c r="AU75" s="1309"/>
      <c r="AV75" s="1309"/>
      <c r="AW75" s="1309"/>
      <c r="AX75" s="1309"/>
      <c r="AY75" s="1309"/>
      <c r="AZ75" s="1309"/>
      <c r="BA75" s="1309"/>
      <c r="BB75" s="1309" t="s">
        <v>597</v>
      </c>
      <c r="BC75" s="1309"/>
      <c r="BD75" s="1309"/>
      <c r="BE75" s="1309"/>
      <c r="BF75" s="1309"/>
      <c r="BG75" s="1309"/>
      <c r="BH75" s="1309"/>
      <c r="BI75" s="1309"/>
      <c r="BJ75" s="1309"/>
      <c r="BK75" s="1309"/>
      <c r="BL75" s="1309"/>
      <c r="BM75" s="1309"/>
      <c r="BN75" s="1309"/>
      <c r="BO75" s="1309"/>
      <c r="BP75" s="1311">
        <v>4.2</v>
      </c>
      <c r="BQ75" s="1311"/>
      <c r="BR75" s="1311"/>
      <c r="BS75" s="1311"/>
      <c r="BT75" s="1311"/>
      <c r="BU75" s="1311"/>
      <c r="BV75" s="1311"/>
      <c r="BW75" s="1311"/>
      <c r="BX75" s="1311">
        <v>3.1</v>
      </c>
      <c r="BY75" s="1311"/>
      <c r="BZ75" s="1311"/>
      <c r="CA75" s="1311"/>
      <c r="CB75" s="1311"/>
      <c r="CC75" s="1311"/>
      <c r="CD75" s="1311"/>
      <c r="CE75" s="1311"/>
      <c r="CF75" s="1311">
        <v>2.8</v>
      </c>
      <c r="CG75" s="1311"/>
      <c r="CH75" s="1311"/>
      <c r="CI75" s="1311"/>
      <c r="CJ75" s="1311"/>
      <c r="CK75" s="1311"/>
      <c r="CL75" s="1311"/>
      <c r="CM75" s="1311"/>
      <c r="CN75" s="1311">
        <v>3.5</v>
      </c>
      <c r="CO75" s="1311"/>
      <c r="CP75" s="1311"/>
      <c r="CQ75" s="1311"/>
      <c r="CR75" s="1311"/>
      <c r="CS75" s="1311"/>
      <c r="CT75" s="1311"/>
      <c r="CU75" s="1311"/>
      <c r="CV75" s="1311">
        <v>4.0999999999999996</v>
      </c>
      <c r="CW75" s="1311"/>
      <c r="CX75" s="1311"/>
      <c r="CY75" s="1311"/>
      <c r="CZ75" s="1311"/>
      <c r="DA75" s="1311"/>
      <c r="DB75" s="1311"/>
      <c r="DC75" s="1311"/>
    </row>
    <row r="76" spans="2:107" x14ac:dyDescent="0.15">
      <c r="B76" s="1280"/>
      <c r="G76" s="1306"/>
      <c r="H76" s="1306"/>
      <c r="I76" s="1299"/>
      <c r="J76" s="1299"/>
      <c r="K76" s="1308"/>
      <c r="L76" s="1308"/>
      <c r="M76" s="1308"/>
      <c r="N76" s="1308"/>
      <c r="AM76" s="1298"/>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1280"/>
      <c r="G77" s="1299"/>
      <c r="H77" s="1299"/>
      <c r="I77" s="1299"/>
      <c r="J77" s="1299"/>
      <c r="K77" s="1328"/>
      <c r="L77" s="1328"/>
      <c r="M77" s="1328"/>
      <c r="N77" s="1328"/>
      <c r="AN77" s="1305" t="s">
        <v>594</v>
      </c>
      <c r="AO77" s="1305"/>
      <c r="AP77" s="1305"/>
      <c r="AQ77" s="1305"/>
      <c r="AR77" s="1305"/>
      <c r="AS77" s="1305"/>
      <c r="AT77" s="1305"/>
      <c r="AU77" s="1305"/>
      <c r="AV77" s="1305"/>
      <c r="AW77" s="1305"/>
      <c r="AX77" s="1305"/>
      <c r="AY77" s="1305"/>
      <c r="AZ77" s="1305"/>
      <c r="BA77" s="1305"/>
      <c r="BB77" s="1309" t="s">
        <v>592</v>
      </c>
      <c r="BC77" s="1309"/>
      <c r="BD77" s="1309"/>
      <c r="BE77" s="1309"/>
      <c r="BF77" s="1309"/>
      <c r="BG77" s="1309"/>
      <c r="BH77" s="1309"/>
      <c r="BI77" s="1309"/>
      <c r="BJ77" s="1309"/>
      <c r="BK77" s="1309"/>
      <c r="BL77" s="1309"/>
      <c r="BM77" s="1309"/>
      <c r="BN77" s="1309"/>
      <c r="BO77" s="1309"/>
      <c r="BP77" s="1311">
        <v>0</v>
      </c>
      <c r="BQ77" s="1311"/>
      <c r="BR77" s="1311"/>
      <c r="BS77" s="1311"/>
      <c r="BT77" s="1311"/>
      <c r="BU77" s="1311"/>
      <c r="BV77" s="1311"/>
      <c r="BW77" s="1311"/>
      <c r="BX77" s="1311">
        <v>0</v>
      </c>
      <c r="BY77" s="1311"/>
      <c r="BZ77" s="1311"/>
      <c r="CA77" s="1311"/>
      <c r="CB77" s="1311"/>
      <c r="CC77" s="1311"/>
      <c r="CD77" s="1311"/>
      <c r="CE77" s="1311"/>
      <c r="CF77" s="1311">
        <v>0</v>
      </c>
      <c r="CG77" s="1311"/>
      <c r="CH77" s="1311"/>
      <c r="CI77" s="1311"/>
      <c r="CJ77" s="1311"/>
      <c r="CK77" s="1311"/>
      <c r="CL77" s="1311"/>
      <c r="CM77" s="1311"/>
      <c r="CN77" s="1311">
        <v>0</v>
      </c>
      <c r="CO77" s="1311"/>
      <c r="CP77" s="1311"/>
      <c r="CQ77" s="1311"/>
      <c r="CR77" s="1311"/>
      <c r="CS77" s="1311"/>
      <c r="CT77" s="1311"/>
      <c r="CU77" s="1311"/>
      <c r="CV77" s="1311">
        <v>0</v>
      </c>
      <c r="CW77" s="1311"/>
      <c r="CX77" s="1311"/>
      <c r="CY77" s="1311"/>
      <c r="CZ77" s="1311"/>
      <c r="DA77" s="1311"/>
      <c r="DB77" s="1311"/>
      <c r="DC77" s="1311"/>
    </row>
    <row r="78" spans="2:107" x14ac:dyDescent="0.15">
      <c r="B78" s="1280"/>
      <c r="G78" s="1299"/>
      <c r="H78" s="1299"/>
      <c r="I78" s="1299"/>
      <c r="J78" s="1299"/>
      <c r="K78" s="1328"/>
      <c r="L78" s="1328"/>
      <c r="M78" s="1328"/>
      <c r="N78" s="1328"/>
      <c r="AN78" s="1305"/>
      <c r="AO78" s="1305"/>
      <c r="AP78" s="1305"/>
      <c r="AQ78" s="1305"/>
      <c r="AR78" s="1305"/>
      <c r="AS78" s="1305"/>
      <c r="AT78" s="1305"/>
      <c r="AU78" s="1305"/>
      <c r="AV78" s="1305"/>
      <c r="AW78" s="1305"/>
      <c r="AX78" s="1305"/>
      <c r="AY78" s="1305"/>
      <c r="AZ78" s="1305"/>
      <c r="BA78" s="1305"/>
      <c r="BB78" s="1309"/>
      <c r="BC78" s="1309"/>
      <c r="BD78" s="1309"/>
      <c r="BE78" s="1309"/>
      <c r="BF78" s="1309"/>
      <c r="BG78" s="1309"/>
      <c r="BH78" s="1309"/>
      <c r="BI78" s="1309"/>
      <c r="BJ78" s="1309"/>
      <c r="BK78" s="1309"/>
      <c r="BL78" s="1309"/>
      <c r="BM78" s="1309"/>
      <c r="BN78" s="1309"/>
      <c r="BO78" s="1309"/>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1280"/>
      <c r="G79" s="1299"/>
      <c r="H79" s="1299"/>
      <c r="I79" s="1313"/>
      <c r="J79" s="1313"/>
      <c r="K79" s="1329"/>
      <c r="L79" s="1329"/>
      <c r="M79" s="1329"/>
      <c r="N79" s="1329"/>
      <c r="AN79" s="1305"/>
      <c r="AO79" s="1305"/>
      <c r="AP79" s="1305"/>
      <c r="AQ79" s="1305"/>
      <c r="AR79" s="1305"/>
      <c r="AS79" s="1305"/>
      <c r="AT79" s="1305"/>
      <c r="AU79" s="1305"/>
      <c r="AV79" s="1305"/>
      <c r="AW79" s="1305"/>
      <c r="AX79" s="1305"/>
      <c r="AY79" s="1305"/>
      <c r="AZ79" s="1305"/>
      <c r="BA79" s="1305"/>
      <c r="BB79" s="1309" t="s">
        <v>597</v>
      </c>
      <c r="BC79" s="1309"/>
      <c r="BD79" s="1309"/>
      <c r="BE79" s="1309"/>
      <c r="BF79" s="1309"/>
      <c r="BG79" s="1309"/>
      <c r="BH79" s="1309"/>
      <c r="BI79" s="1309"/>
      <c r="BJ79" s="1309"/>
      <c r="BK79" s="1309"/>
      <c r="BL79" s="1309"/>
      <c r="BM79" s="1309"/>
      <c r="BN79" s="1309"/>
      <c r="BO79" s="1309"/>
      <c r="BP79" s="1311">
        <v>7.2</v>
      </c>
      <c r="BQ79" s="1311"/>
      <c r="BR79" s="1311"/>
      <c r="BS79" s="1311"/>
      <c r="BT79" s="1311"/>
      <c r="BU79" s="1311"/>
      <c r="BV79" s="1311"/>
      <c r="BW79" s="1311"/>
      <c r="BX79" s="1311">
        <v>6</v>
      </c>
      <c r="BY79" s="1311"/>
      <c r="BZ79" s="1311"/>
      <c r="CA79" s="1311"/>
      <c r="CB79" s="1311"/>
      <c r="CC79" s="1311"/>
      <c r="CD79" s="1311"/>
      <c r="CE79" s="1311"/>
      <c r="CF79" s="1311">
        <v>5.6</v>
      </c>
      <c r="CG79" s="1311"/>
      <c r="CH79" s="1311"/>
      <c r="CI79" s="1311"/>
      <c r="CJ79" s="1311"/>
      <c r="CK79" s="1311"/>
      <c r="CL79" s="1311"/>
      <c r="CM79" s="1311"/>
      <c r="CN79" s="1311">
        <v>5.3</v>
      </c>
      <c r="CO79" s="1311"/>
      <c r="CP79" s="1311"/>
      <c r="CQ79" s="1311"/>
      <c r="CR79" s="1311"/>
      <c r="CS79" s="1311"/>
      <c r="CT79" s="1311"/>
      <c r="CU79" s="1311"/>
      <c r="CV79" s="1311">
        <v>5.8</v>
      </c>
      <c r="CW79" s="1311"/>
      <c r="CX79" s="1311"/>
      <c r="CY79" s="1311"/>
      <c r="CZ79" s="1311"/>
      <c r="DA79" s="1311"/>
      <c r="DB79" s="1311"/>
      <c r="DC79" s="1311"/>
    </row>
    <row r="80" spans="2:107" x14ac:dyDescent="0.15">
      <c r="B80" s="1280"/>
      <c r="G80" s="1299"/>
      <c r="H80" s="1299"/>
      <c r="I80" s="1313"/>
      <c r="J80" s="1313"/>
      <c r="K80" s="1329"/>
      <c r="L80" s="1329"/>
      <c r="M80" s="1329"/>
      <c r="N80" s="1329"/>
      <c r="AN80" s="1305"/>
      <c r="AO80" s="1305"/>
      <c r="AP80" s="1305"/>
      <c r="AQ80" s="1305"/>
      <c r="AR80" s="1305"/>
      <c r="AS80" s="1305"/>
      <c r="AT80" s="1305"/>
      <c r="AU80" s="1305"/>
      <c r="AV80" s="1305"/>
      <c r="AW80" s="1305"/>
      <c r="AX80" s="1305"/>
      <c r="AY80" s="1305"/>
      <c r="AZ80" s="1305"/>
      <c r="BA80" s="1305"/>
      <c r="BB80" s="1309"/>
      <c r="BC80" s="1309"/>
      <c r="BD80" s="1309"/>
      <c r="BE80" s="1309"/>
      <c r="BF80" s="1309"/>
      <c r="BG80" s="1309"/>
      <c r="BH80" s="1309"/>
      <c r="BI80" s="1309"/>
      <c r="BJ80" s="1309"/>
      <c r="BK80" s="1309"/>
      <c r="BL80" s="1309"/>
      <c r="BM80" s="1309"/>
      <c r="BN80" s="1309"/>
      <c r="BO80" s="1309"/>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1280"/>
    </row>
    <row r="82" spans="2:109" ht="17.25" x14ac:dyDescent="0.15">
      <c r="B82" s="1280"/>
      <c r="K82" s="1330"/>
      <c r="L82" s="1330"/>
      <c r="M82" s="1330"/>
      <c r="N82" s="1330"/>
      <c r="AQ82" s="1330"/>
      <c r="AR82" s="1330"/>
      <c r="AS82" s="1330"/>
      <c r="AT82" s="1330"/>
      <c r="BC82" s="1330"/>
      <c r="BD82" s="1330"/>
      <c r="BE82" s="1330"/>
      <c r="BF82" s="1330"/>
      <c r="BO82" s="1330"/>
      <c r="BP82" s="1330"/>
      <c r="BQ82" s="1330"/>
      <c r="BR82" s="1330"/>
      <c r="CA82" s="1330"/>
      <c r="CB82" s="1330"/>
      <c r="CC82" s="1330"/>
      <c r="CD82" s="1330"/>
      <c r="CM82" s="1330"/>
      <c r="CN82" s="1330"/>
      <c r="CO82" s="1330"/>
      <c r="CP82" s="1330"/>
      <c r="CY82" s="1330"/>
      <c r="CZ82" s="1330"/>
      <c r="DA82" s="1330"/>
      <c r="DB82" s="1330"/>
      <c r="DC82" s="1330"/>
    </row>
    <row r="83" spans="2:109" x14ac:dyDescent="0.15">
      <c r="B83" s="1282"/>
      <c r="C83" s="1283"/>
      <c r="D83" s="1283"/>
      <c r="E83" s="1283"/>
      <c r="F83" s="1283"/>
      <c r="G83" s="1283"/>
      <c r="H83" s="1283"/>
      <c r="I83" s="1283"/>
      <c r="J83" s="1283"/>
      <c r="K83" s="1283"/>
      <c r="L83" s="1283"/>
      <c r="M83" s="1283"/>
      <c r="N83" s="1283"/>
      <c r="O83" s="1283"/>
      <c r="P83" s="1283"/>
      <c r="Q83" s="1283"/>
      <c r="R83" s="1283"/>
      <c r="S83" s="1283"/>
      <c r="T83" s="1283"/>
      <c r="U83" s="1283"/>
      <c r="V83" s="1283"/>
      <c r="W83" s="1283"/>
      <c r="X83" s="1283"/>
      <c r="Y83" s="1283"/>
      <c r="Z83" s="1283"/>
      <c r="AA83" s="1283"/>
      <c r="AB83" s="1283"/>
      <c r="AC83" s="1283"/>
      <c r="AD83" s="1283"/>
      <c r="AE83" s="1283"/>
      <c r="AF83" s="1283"/>
      <c r="AG83" s="1283"/>
      <c r="AH83" s="1283"/>
      <c r="AI83" s="1283"/>
      <c r="AJ83" s="1283"/>
      <c r="AK83" s="1283"/>
      <c r="AL83" s="1283"/>
      <c r="AM83" s="1283"/>
      <c r="AN83" s="1283"/>
      <c r="AO83" s="1283"/>
      <c r="AP83" s="1283"/>
      <c r="AQ83" s="1283"/>
      <c r="AR83" s="1283"/>
      <c r="AS83" s="1283"/>
      <c r="AT83" s="1283"/>
      <c r="AU83" s="1283"/>
      <c r="AV83" s="1283"/>
      <c r="AW83" s="1283"/>
      <c r="AX83" s="1283"/>
      <c r="AY83" s="1283"/>
      <c r="AZ83" s="1283"/>
      <c r="BA83" s="1283"/>
      <c r="BB83" s="1283"/>
      <c r="BC83" s="1283"/>
      <c r="BD83" s="1283"/>
      <c r="BE83" s="1283"/>
      <c r="BF83" s="1283"/>
      <c r="BG83" s="1283"/>
      <c r="BH83" s="1283"/>
      <c r="BI83" s="1283"/>
      <c r="BJ83" s="1283"/>
      <c r="BK83" s="1283"/>
      <c r="BL83" s="1283"/>
      <c r="BM83" s="1283"/>
      <c r="BN83" s="1283"/>
      <c r="BO83" s="1283"/>
      <c r="BP83" s="1283"/>
      <c r="BQ83" s="1283"/>
      <c r="BR83" s="1283"/>
      <c r="BS83" s="1283"/>
      <c r="BT83" s="1283"/>
      <c r="BU83" s="1283"/>
      <c r="BV83" s="1283"/>
      <c r="BW83" s="1283"/>
      <c r="BX83" s="1283"/>
      <c r="BY83" s="1283"/>
      <c r="BZ83" s="1283"/>
      <c r="CA83" s="1283"/>
      <c r="CB83" s="1283"/>
      <c r="CC83" s="1283"/>
      <c r="CD83" s="1283"/>
      <c r="CE83" s="1283"/>
      <c r="CF83" s="1283"/>
      <c r="CG83" s="1283"/>
      <c r="CH83" s="1283"/>
      <c r="CI83" s="1283"/>
      <c r="CJ83" s="1283"/>
      <c r="CK83" s="1283"/>
      <c r="CL83" s="1283"/>
      <c r="CM83" s="1283"/>
      <c r="CN83" s="1283"/>
      <c r="CO83" s="1283"/>
      <c r="CP83" s="1283"/>
      <c r="CQ83" s="1283"/>
      <c r="CR83" s="1283"/>
      <c r="CS83" s="1283"/>
      <c r="CT83" s="1283"/>
      <c r="CU83" s="1283"/>
      <c r="CV83" s="1283"/>
      <c r="CW83" s="1283"/>
      <c r="CX83" s="1283"/>
      <c r="CY83" s="1283"/>
      <c r="CZ83" s="1283"/>
      <c r="DA83" s="1283"/>
      <c r="DB83" s="1283"/>
      <c r="DC83" s="1283"/>
      <c r="DD83" s="1284"/>
    </row>
    <row r="84" spans="2:109" x14ac:dyDescent="0.15">
      <c r="DD84" s="1273"/>
      <c r="DE84" s="1273"/>
    </row>
    <row r="85" spans="2:109" x14ac:dyDescent="0.15">
      <c r="DD85" s="1273"/>
      <c r="DE85" s="1273"/>
    </row>
    <row r="86" spans="2:109" hidden="1" x14ac:dyDescent="0.15">
      <c r="DD86" s="1273"/>
      <c r="DE86" s="1273"/>
    </row>
    <row r="87" spans="2:109" hidden="1" x14ac:dyDescent="0.15">
      <c r="K87" s="1331"/>
      <c r="AQ87" s="1331"/>
      <c r="BC87" s="1331"/>
      <c r="BO87" s="1331"/>
      <c r="CA87" s="1331"/>
      <c r="CM87" s="1331"/>
      <c r="CY87" s="1331"/>
      <c r="DD87" s="1273"/>
      <c r="DE87" s="1273"/>
    </row>
    <row r="88" spans="2:109" hidden="1" x14ac:dyDescent="0.15">
      <c r="DD88" s="1273"/>
      <c r="DE88" s="1273"/>
    </row>
    <row r="89" spans="2:109" hidden="1" x14ac:dyDescent="0.15">
      <c r="DD89" s="1273"/>
      <c r="DE89" s="1273"/>
    </row>
    <row r="90" spans="2:109" hidden="1" x14ac:dyDescent="0.15">
      <c r="DD90" s="1273"/>
      <c r="DE90" s="1273"/>
    </row>
    <row r="91" spans="2:109" hidden="1" x14ac:dyDescent="0.15">
      <c r="DD91" s="1273"/>
      <c r="DE91" s="1273"/>
    </row>
    <row r="92" spans="2:109" ht="13.5" hidden="1" customHeight="1" x14ac:dyDescent="0.15">
      <c r="DD92" s="1273"/>
      <c r="DE92" s="1273"/>
    </row>
    <row r="93" spans="2:109" ht="13.5" hidden="1" customHeight="1" x14ac:dyDescent="0.15">
      <c r="DD93" s="1273"/>
      <c r="DE93" s="1273"/>
    </row>
    <row r="94" spans="2:109" ht="13.5" hidden="1" customHeight="1" x14ac:dyDescent="0.15">
      <c r="DD94" s="1273"/>
      <c r="DE94" s="1273"/>
    </row>
    <row r="95" spans="2:109" ht="13.5" hidden="1" customHeight="1" x14ac:dyDescent="0.15">
      <c r="DD95" s="1273"/>
      <c r="DE95" s="1273"/>
    </row>
    <row r="96" spans="2:109" ht="13.5" hidden="1" customHeight="1" x14ac:dyDescent="0.15">
      <c r="DD96" s="1273"/>
      <c r="DE96" s="1273"/>
    </row>
    <row r="97" s="1273" customFormat="1" ht="13.5" hidden="1" customHeight="1" x14ac:dyDescent="0.15"/>
    <row r="98" s="1273" customFormat="1" ht="13.5" hidden="1" customHeight="1" x14ac:dyDescent="0.15"/>
    <row r="99" s="1273" customFormat="1" ht="13.5" hidden="1" customHeight="1" x14ac:dyDescent="0.15"/>
    <row r="100" s="1273" customFormat="1" ht="13.5" hidden="1" customHeight="1" x14ac:dyDescent="0.15"/>
    <row r="101" s="1273" customFormat="1" ht="13.5" hidden="1" customHeight="1" x14ac:dyDescent="0.15"/>
    <row r="102" s="1273" customFormat="1" ht="13.5" hidden="1" customHeight="1" x14ac:dyDescent="0.15"/>
    <row r="103" s="1273" customFormat="1" ht="13.5" hidden="1" customHeight="1" x14ac:dyDescent="0.15"/>
    <row r="104" s="1273" customFormat="1" ht="13.5" hidden="1" customHeight="1" x14ac:dyDescent="0.15"/>
    <row r="105" s="1273" customFormat="1" ht="13.5" hidden="1" customHeight="1" x14ac:dyDescent="0.15"/>
    <row r="106" s="1273" customFormat="1" ht="13.5" hidden="1" customHeight="1" x14ac:dyDescent="0.15"/>
    <row r="107" s="1273" customFormat="1" ht="13.5" hidden="1" customHeight="1" x14ac:dyDescent="0.15"/>
    <row r="108" s="1273" customFormat="1" ht="13.5" hidden="1" customHeight="1" x14ac:dyDescent="0.15"/>
    <row r="109" s="1273" customFormat="1" ht="13.5" hidden="1" customHeight="1" x14ac:dyDescent="0.15"/>
    <row r="110" s="1273" customFormat="1" ht="13.5" hidden="1" customHeight="1" x14ac:dyDescent="0.15"/>
    <row r="111" s="1273" customFormat="1" ht="13.5" hidden="1" customHeight="1" x14ac:dyDescent="0.15"/>
    <row r="112" s="1273" customFormat="1" ht="13.5" hidden="1" customHeight="1" x14ac:dyDescent="0.15"/>
    <row r="113" s="1273" customFormat="1" ht="13.5" hidden="1" customHeight="1" x14ac:dyDescent="0.15"/>
    <row r="114" s="1273" customFormat="1" ht="13.5" hidden="1" customHeight="1" x14ac:dyDescent="0.15"/>
    <row r="115" s="1273" customFormat="1" ht="13.5" hidden="1" customHeight="1" x14ac:dyDescent="0.15"/>
    <row r="116" s="1273" customFormat="1" ht="13.5" hidden="1" customHeight="1" x14ac:dyDescent="0.15"/>
    <row r="117" s="1273" customFormat="1" ht="13.5" hidden="1" customHeight="1" x14ac:dyDescent="0.15"/>
    <row r="118" s="1273" customFormat="1" ht="13.5" hidden="1" customHeight="1" x14ac:dyDescent="0.15"/>
    <row r="119" s="1273" customFormat="1" ht="13.5" hidden="1" customHeight="1" x14ac:dyDescent="0.15"/>
    <row r="120" s="1273" customFormat="1" ht="13.5" hidden="1" customHeight="1" x14ac:dyDescent="0.15"/>
    <row r="121" s="1273" customFormat="1" ht="13.5" hidden="1" customHeight="1" x14ac:dyDescent="0.15"/>
    <row r="122" s="1273" customFormat="1" ht="13.5" hidden="1" customHeight="1" x14ac:dyDescent="0.15"/>
    <row r="123" s="1273" customFormat="1" ht="13.5" hidden="1" customHeight="1" x14ac:dyDescent="0.15"/>
    <row r="124" s="1273" customFormat="1" ht="13.5" hidden="1" customHeight="1" x14ac:dyDescent="0.15"/>
    <row r="125" s="1273" customFormat="1" ht="13.5" hidden="1" customHeight="1" x14ac:dyDescent="0.15"/>
    <row r="126" s="1273" customFormat="1" ht="13.5" hidden="1" customHeight="1" x14ac:dyDescent="0.15"/>
    <row r="127" s="1273" customFormat="1" ht="13.5" hidden="1" customHeight="1" x14ac:dyDescent="0.15"/>
    <row r="128" s="1273" customFormat="1" ht="13.5" hidden="1" customHeight="1" x14ac:dyDescent="0.15"/>
    <row r="129" s="1273" customFormat="1" ht="13.5" hidden="1" customHeight="1" x14ac:dyDescent="0.15"/>
    <row r="130" s="1273" customFormat="1" ht="13.5" hidden="1" customHeight="1" x14ac:dyDescent="0.15"/>
    <row r="131" s="1273" customFormat="1" ht="13.5" hidden="1" customHeight="1" x14ac:dyDescent="0.15"/>
    <row r="132" s="1273" customFormat="1" ht="13.5" hidden="1" customHeight="1" x14ac:dyDescent="0.15"/>
    <row r="133" s="1273" customFormat="1" ht="13.5" hidden="1" customHeight="1" x14ac:dyDescent="0.15"/>
    <row r="134" s="1273" customFormat="1" ht="13.5" hidden="1" customHeight="1" x14ac:dyDescent="0.15"/>
    <row r="135" s="1273" customFormat="1" ht="13.5" hidden="1" customHeight="1" x14ac:dyDescent="0.15"/>
    <row r="136" s="1273" customFormat="1" ht="13.5" hidden="1" customHeight="1" x14ac:dyDescent="0.15"/>
    <row r="137" s="1273" customFormat="1" ht="13.5" hidden="1" customHeight="1" x14ac:dyDescent="0.15"/>
    <row r="138" s="1273" customFormat="1" ht="13.5" hidden="1" customHeight="1" x14ac:dyDescent="0.15"/>
    <row r="139" s="1273" customFormat="1" ht="13.5" hidden="1" customHeight="1" x14ac:dyDescent="0.15"/>
    <row r="140" s="1273" customFormat="1" ht="13.5" hidden="1" customHeight="1" x14ac:dyDescent="0.15"/>
    <row r="141" s="1273" customFormat="1" ht="13.5" hidden="1" customHeight="1" x14ac:dyDescent="0.15"/>
    <row r="142" s="1273" customFormat="1" ht="13.5" hidden="1" customHeight="1" x14ac:dyDescent="0.15"/>
    <row r="143" s="1273" customFormat="1" ht="13.5" hidden="1" customHeight="1" x14ac:dyDescent="0.15"/>
    <row r="144" s="1273" customFormat="1" ht="13.5" hidden="1" customHeight="1" x14ac:dyDescent="0.15"/>
    <row r="145" s="1273" customFormat="1" ht="13.5" hidden="1" customHeight="1" x14ac:dyDescent="0.15"/>
    <row r="146" s="1273" customFormat="1" ht="13.5" hidden="1" customHeight="1" x14ac:dyDescent="0.15"/>
    <row r="147" s="1273" customFormat="1" ht="13.5" hidden="1" customHeight="1" x14ac:dyDescent="0.15"/>
    <row r="148" s="1273" customFormat="1" ht="13.5" hidden="1" customHeight="1" x14ac:dyDescent="0.15"/>
    <row r="149" s="1273" customFormat="1" ht="13.5" hidden="1" customHeight="1" x14ac:dyDescent="0.15"/>
    <row r="150" s="1273" customFormat="1" ht="13.5" hidden="1" customHeight="1" x14ac:dyDescent="0.15"/>
    <row r="151" s="1273" customFormat="1" ht="13.5" hidden="1" customHeight="1" x14ac:dyDescent="0.15"/>
    <row r="152" s="1273" customFormat="1" ht="13.5" hidden="1" customHeight="1" x14ac:dyDescent="0.15"/>
    <row r="153" s="1273" customFormat="1" ht="13.5" hidden="1" customHeight="1" x14ac:dyDescent="0.15"/>
    <row r="154" s="1273" customFormat="1" ht="13.5" hidden="1" customHeight="1" x14ac:dyDescent="0.15"/>
    <row r="155" s="1273" customFormat="1" ht="13.5" hidden="1" customHeight="1" x14ac:dyDescent="0.15"/>
    <row r="156" s="1273" customFormat="1" ht="13.5" hidden="1" customHeight="1" x14ac:dyDescent="0.15"/>
    <row r="157" s="1273" customFormat="1" ht="13.5" hidden="1" customHeight="1" x14ac:dyDescent="0.15"/>
    <row r="158" s="1273" customFormat="1" ht="13.5" hidden="1" customHeight="1" x14ac:dyDescent="0.15"/>
    <row r="159" s="1273" customFormat="1" ht="13.5" hidden="1" customHeight="1" x14ac:dyDescent="0.15"/>
    <row r="160" s="1273" customFormat="1" ht="13.5" hidden="1" customHeight="1" x14ac:dyDescent="0.15"/>
  </sheetData>
  <sheetProtection algorithmName="SHA-512" hashValue="dpvbGrkMUSvAkCGjxujo5cvY+nwHPjV2Jsdqo7ytHL61LzRJv7EUcmLojcdJ+C8o8Ap0Jkh+SZcE7O/C/Rl4lA==" saltValue="o8gCOxqLiN0Va65iiU3zy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BE7AC9-1C52-4EBE-8EEC-45815C920361}">
  <sheetPr>
    <pageSetUpPr fitToPage="1"/>
  </sheetPr>
  <dimension ref="A1:DR125"/>
  <sheetViews>
    <sheetView showGridLines="0" topLeftCell="A85" zoomScaleNormal="100" zoomScaleSheetLayoutView="70" workbookViewId="0">
      <selection activeCell="AN43" sqref="AN43:DC47"/>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497</v>
      </c>
    </row>
  </sheetData>
  <sheetProtection algorithmName="SHA-512" hashValue="fGaV1A8xDEpKDJhUzv5ziZYRReRJ4NcPnyiwXfp/kTk6tzvbyzjwob7Z0TJd64Kr2QH7cqEqSq0RxEGCWAqhBQ==" saltValue="QRVyWM1Q+JxZVbdQWVovP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AC98AD-1C6E-405E-BE44-817BA181EBD7}">
  <sheetPr>
    <pageSetUpPr fitToPage="1"/>
  </sheetPr>
  <dimension ref="A1:DR125"/>
  <sheetViews>
    <sheetView showGridLines="0" topLeftCell="A67" zoomScaleNormal="100" zoomScaleSheetLayoutView="55" workbookViewId="0">
      <selection activeCell="AN43" sqref="AN43:DC47"/>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497</v>
      </c>
    </row>
  </sheetData>
  <sheetProtection algorithmName="SHA-512" hashValue="8Fnf153hHjQ1cCLOWVeSSpnmkyF/v5SaQBoJhJCWjjrrPnd9OJ7LugHbc1S9bgxRCgudMV/h7MK/ZCYJOSXo/A==" saltValue="rihkQPsbJ9zEDdgpSGcOW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54</v>
      </c>
      <c r="E2" s="155"/>
      <c r="F2" s="156" t="s">
        <v>548</v>
      </c>
      <c r="G2" s="157"/>
      <c r="H2" s="158"/>
    </row>
    <row r="3" spans="1:8" x14ac:dyDescent="0.15">
      <c r="A3" s="154" t="s">
        <v>541</v>
      </c>
      <c r="B3" s="159"/>
      <c r="C3" s="160"/>
      <c r="D3" s="161">
        <v>250207</v>
      </c>
      <c r="E3" s="162"/>
      <c r="F3" s="163">
        <v>245039</v>
      </c>
      <c r="G3" s="164"/>
      <c r="H3" s="165"/>
    </row>
    <row r="4" spans="1:8" x14ac:dyDescent="0.15">
      <c r="A4" s="166"/>
      <c r="B4" s="167"/>
      <c r="C4" s="168"/>
      <c r="D4" s="169">
        <v>61099</v>
      </c>
      <c r="E4" s="170"/>
      <c r="F4" s="171">
        <v>108922</v>
      </c>
      <c r="G4" s="172"/>
      <c r="H4" s="173"/>
    </row>
    <row r="5" spans="1:8" x14ac:dyDescent="0.15">
      <c r="A5" s="154" t="s">
        <v>543</v>
      </c>
      <c r="B5" s="159"/>
      <c r="C5" s="160"/>
      <c r="D5" s="161">
        <v>415493</v>
      </c>
      <c r="E5" s="162"/>
      <c r="F5" s="163">
        <v>237994</v>
      </c>
      <c r="G5" s="164"/>
      <c r="H5" s="165"/>
    </row>
    <row r="6" spans="1:8" x14ac:dyDescent="0.15">
      <c r="A6" s="166"/>
      <c r="B6" s="167"/>
      <c r="C6" s="168"/>
      <c r="D6" s="169">
        <v>117117</v>
      </c>
      <c r="E6" s="170"/>
      <c r="F6" s="171">
        <v>110361</v>
      </c>
      <c r="G6" s="172"/>
      <c r="H6" s="173"/>
    </row>
    <row r="7" spans="1:8" x14ac:dyDescent="0.15">
      <c r="A7" s="154" t="s">
        <v>544</v>
      </c>
      <c r="B7" s="159"/>
      <c r="C7" s="160"/>
      <c r="D7" s="161">
        <v>515959</v>
      </c>
      <c r="E7" s="162"/>
      <c r="F7" s="163">
        <v>267911</v>
      </c>
      <c r="G7" s="164"/>
      <c r="H7" s="165"/>
    </row>
    <row r="8" spans="1:8" x14ac:dyDescent="0.15">
      <c r="A8" s="166"/>
      <c r="B8" s="167"/>
      <c r="C8" s="168"/>
      <c r="D8" s="169">
        <v>155583</v>
      </c>
      <c r="E8" s="170"/>
      <c r="F8" s="171">
        <v>106425</v>
      </c>
      <c r="G8" s="172"/>
      <c r="H8" s="173"/>
    </row>
    <row r="9" spans="1:8" x14ac:dyDescent="0.15">
      <c r="A9" s="154" t="s">
        <v>545</v>
      </c>
      <c r="B9" s="159"/>
      <c r="C9" s="160"/>
      <c r="D9" s="161">
        <v>320758</v>
      </c>
      <c r="E9" s="162"/>
      <c r="F9" s="163">
        <v>228215</v>
      </c>
      <c r="G9" s="164"/>
      <c r="H9" s="165"/>
    </row>
    <row r="10" spans="1:8" x14ac:dyDescent="0.15">
      <c r="A10" s="166"/>
      <c r="B10" s="167"/>
      <c r="C10" s="168"/>
      <c r="D10" s="169">
        <v>238275</v>
      </c>
      <c r="E10" s="170"/>
      <c r="F10" s="171">
        <v>117571</v>
      </c>
      <c r="G10" s="172"/>
      <c r="H10" s="173"/>
    </row>
    <row r="11" spans="1:8" x14ac:dyDescent="0.15">
      <c r="A11" s="154" t="s">
        <v>546</v>
      </c>
      <c r="B11" s="159"/>
      <c r="C11" s="160"/>
      <c r="D11" s="161">
        <v>599213</v>
      </c>
      <c r="E11" s="162"/>
      <c r="F11" s="163">
        <v>264232</v>
      </c>
      <c r="G11" s="164"/>
      <c r="H11" s="165"/>
    </row>
    <row r="12" spans="1:8" x14ac:dyDescent="0.15">
      <c r="A12" s="166"/>
      <c r="B12" s="167"/>
      <c r="C12" s="174"/>
      <c r="D12" s="169">
        <v>404238</v>
      </c>
      <c r="E12" s="170"/>
      <c r="F12" s="171">
        <v>133959</v>
      </c>
      <c r="G12" s="172"/>
      <c r="H12" s="173"/>
    </row>
    <row r="13" spans="1:8" x14ac:dyDescent="0.15">
      <c r="A13" s="154"/>
      <c r="B13" s="159"/>
      <c r="C13" s="175"/>
      <c r="D13" s="176">
        <v>420326</v>
      </c>
      <c r="E13" s="177"/>
      <c r="F13" s="178">
        <v>248678</v>
      </c>
      <c r="G13" s="179"/>
      <c r="H13" s="165"/>
    </row>
    <row r="14" spans="1:8" x14ac:dyDescent="0.15">
      <c r="A14" s="166"/>
      <c r="B14" s="167"/>
      <c r="C14" s="168"/>
      <c r="D14" s="169">
        <v>195262</v>
      </c>
      <c r="E14" s="170"/>
      <c r="F14" s="171">
        <v>115448</v>
      </c>
      <c r="G14" s="172"/>
      <c r="H14" s="173"/>
    </row>
    <row r="17" spans="1:11" x14ac:dyDescent="0.15">
      <c r="A17" s="150" t="s">
        <v>55</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56</v>
      </c>
      <c r="B19" s="180">
        <f>ROUND(VALUE(SUBSTITUTE(実質収支比率等に係る経年分析!F$48,"▲","-")),2)</f>
        <v>12.36</v>
      </c>
      <c r="C19" s="180">
        <f>ROUND(VALUE(SUBSTITUTE(実質収支比率等に係る経年分析!G$48,"▲","-")),2)</f>
        <v>16.09</v>
      </c>
      <c r="D19" s="180">
        <f>ROUND(VALUE(SUBSTITUTE(実質収支比率等に係る経年分析!H$48,"▲","-")),2)</f>
        <v>24.29</v>
      </c>
      <c r="E19" s="180">
        <f>ROUND(VALUE(SUBSTITUTE(実質収支比率等に係る経年分析!I$48,"▲","-")),2)</f>
        <v>16.100000000000001</v>
      </c>
      <c r="F19" s="180">
        <f>ROUND(VALUE(SUBSTITUTE(実質収支比率等に係る経年分析!J$48,"▲","-")),2)</f>
        <v>15.21</v>
      </c>
    </row>
    <row r="20" spans="1:11" x14ac:dyDescent="0.15">
      <c r="A20" s="180" t="s">
        <v>57</v>
      </c>
      <c r="B20" s="180">
        <f>ROUND(VALUE(SUBSTITUTE(実質収支比率等に係る経年分析!F$47,"▲","-")),2)</f>
        <v>72.25</v>
      </c>
      <c r="C20" s="180">
        <f>ROUND(VALUE(SUBSTITUTE(実質収支比率等に係る経年分析!G$47,"▲","-")),2)</f>
        <v>73.14</v>
      </c>
      <c r="D20" s="180">
        <f>ROUND(VALUE(SUBSTITUTE(実質収支比率等に係る経年分析!H$47,"▲","-")),2)</f>
        <v>65.64</v>
      </c>
      <c r="E20" s="180">
        <f>ROUND(VALUE(SUBSTITUTE(実質収支比率等に係る経年分析!I$47,"▲","-")),2)</f>
        <v>73.37</v>
      </c>
      <c r="F20" s="180">
        <f>ROUND(VALUE(SUBSTITUTE(実質収支比率等に係る経年分析!J$47,"▲","-")),2)</f>
        <v>62.09</v>
      </c>
    </row>
    <row r="21" spans="1:11" x14ac:dyDescent="0.15">
      <c r="A21" s="180" t="s">
        <v>58</v>
      </c>
      <c r="B21" s="180">
        <f>IF(ISNUMBER(VALUE(SUBSTITUTE(実質収支比率等に係る経年分析!F$49,"▲","-"))),ROUND(VALUE(SUBSTITUTE(実質収支比率等に係る経年分析!F$49,"▲","-")),2),NA())</f>
        <v>8.02</v>
      </c>
      <c r="C21" s="180">
        <f>IF(ISNUMBER(VALUE(SUBSTITUTE(実質収支比率等に係る経年分析!G$49,"▲","-"))),ROUND(VALUE(SUBSTITUTE(実質収支比率等に係る経年分析!G$49,"▲","-")),2),NA())</f>
        <v>2.17</v>
      </c>
      <c r="D21" s="180">
        <f>IF(ISNUMBER(VALUE(SUBSTITUTE(実質収支比率等に係る経年分析!H$49,"▲","-"))),ROUND(VALUE(SUBSTITUTE(実質収支比率等に係る経年分析!H$49,"▲","-")),2),NA())</f>
        <v>-4.4000000000000004</v>
      </c>
      <c r="E21" s="180">
        <f>IF(ISNUMBER(VALUE(SUBSTITUTE(実質収支比率等に係る経年分析!I$49,"▲","-"))),ROUND(VALUE(SUBSTITUTE(実質収支比率等に係る経年分析!I$49,"▲","-")),2),NA())</f>
        <v>-0.7</v>
      </c>
      <c r="F21" s="180">
        <f>IF(ISNUMBER(VALUE(SUBSTITUTE(実質収支比率等に係る経年分析!J$49,"▲","-"))),ROUND(VALUE(SUBSTITUTE(実質収支比率等に係る経年分析!J$49,"▲","-")),2),NA())</f>
        <v>-9.6999999999999993</v>
      </c>
    </row>
    <row r="24" spans="1:11" x14ac:dyDescent="0.15">
      <c r="A24" s="150" t="s">
        <v>59</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60</v>
      </c>
      <c r="C26" s="181" t="s">
        <v>61</v>
      </c>
      <c r="D26" s="181" t="s">
        <v>60</v>
      </c>
      <c r="E26" s="181" t="s">
        <v>61</v>
      </c>
      <c r="F26" s="181" t="s">
        <v>60</v>
      </c>
      <c r="G26" s="181" t="s">
        <v>61</v>
      </c>
      <c r="H26" s="181" t="s">
        <v>60</v>
      </c>
      <c r="I26" s="181" t="s">
        <v>61</v>
      </c>
      <c r="J26" s="181" t="s">
        <v>60</v>
      </c>
      <c r="K26" s="181" t="s">
        <v>61</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三島町後期高齢者医療特別会計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0.02</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0.01</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0.03</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0.03</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0.06</v>
      </c>
    </row>
    <row r="30" spans="1:11" x14ac:dyDescent="0.15">
      <c r="A30" s="181" t="str">
        <f>IF(連結実質赤字比率に係る赤字・黒字の構成分析!C$40="",NA(),連結実質赤字比率に係る赤字・黒字の構成分析!C$40)</f>
        <v>三島町戸別合併処理浄化槽事業特別会計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0.31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0.19</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0.23</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v>
      </c>
    </row>
    <row r="31" spans="1:11" x14ac:dyDescent="0.15">
      <c r="A31" s="181" t="str">
        <f>IF(連結実質赤字比率に係る赤字・黒字の構成分析!C$39="",NA(),連結実質赤字比率に係る赤字・黒字の構成分析!C$39)</f>
        <v>三島町農業集落排水事業特別会計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0.16</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0.18</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0.14000000000000001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0.11</v>
      </c>
    </row>
    <row r="32" spans="1:11" x14ac:dyDescent="0.15">
      <c r="A32" s="181" t="str">
        <f>IF(連結実質赤字比率に係る赤字・黒字の構成分析!C$38="",NA(),連結実質赤字比率に係る赤字・黒字の構成分析!C$38)</f>
        <v>三島町路線バス事業特別会計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0.25</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0.17</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0.21</v>
      </c>
    </row>
    <row r="33" spans="1:16" x14ac:dyDescent="0.15">
      <c r="A33" s="181" t="str">
        <f>IF(連結実質赤字比率に係る赤字・黒字の構成分析!C$37="",NA(),連結実質赤字比率に係る赤字・黒字の構成分析!C$37)</f>
        <v>三島町簡易水道事業特別会計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0.55000000000000004</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0.94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0.32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1.21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0.42</v>
      </c>
    </row>
    <row r="34" spans="1:16" x14ac:dyDescent="0.15">
      <c r="A34" s="181" t="str">
        <f>IF(連結実質赤字比率に係る赤字・黒字の構成分析!C$36="",NA(),連結実質赤字比率に係る赤字・黒字の構成分析!C$36)</f>
        <v>三島町国民健康保険特別会計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1.71</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4.53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0.56000000000000005</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0.36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0.82</v>
      </c>
    </row>
    <row r="35" spans="1:16" x14ac:dyDescent="0.15">
      <c r="A35" s="181" t="str">
        <f>IF(連結実質赤字比率に係る赤字・黒字の構成分析!C$35="",NA(),連結実質赤字比率に係る赤字・黒字の構成分析!C$35)</f>
        <v>三島町介護保険特別会計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0.83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1.44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1.29</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1.72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2.2200000000000002</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12.24</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15.83</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24.11</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16.09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15.2</v>
      </c>
    </row>
    <row r="39" spans="1:16" x14ac:dyDescent="0.15">
      <c r="A39" s="150" t="s">
        <v>62</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63</v>
      </c>
      <c r="C41" s="182"/>
      <c r="D41" s="182" t="s">
        <v>64</v>
      </c>
      <c r="E41" s="182" t="s">
        <v>63</v>
      </c>
      <c r="F41" s="182"/>
      <c r="G41" s="182" t="s">
        <v>64</v>
      </c>
      <c r="H41" s="182" t="s">
        <v>63</v>
      </c>
      <c r="I41" s="182"/>
      <c r="J41" s="182" t="s">
        <v>64</v>
      </c>
      <c r="K41" s="182" t="s">
        <v>63</v>
      </c>
      <c r="L41" s="182"/>
      <c r="M41" s="182" t="s">
        <v>64</v>
      </c>
      <c r="N41" s="182" t="s">
        <v>63</v>
      </c>
      <c r="O41" s="182"/>
      <c r="P41" s="182" t="s">
        <v>64</v>
      </c>
    </row>
    <row r="42" spans="1:16" x14ac:dyDescent="0.15">
      <c r="A42" s="182" t="s">
        <v>65</v>
      </c>
      <c r="B42" s="182"/>
      <c r="C42" s="182"/>
      <c r="D42" s="182">
        <f>'実質公債費比率（分子）の構造'!K$52</f>
        <v>221</v>
      </c>
      <c r="E42" s="182"/>
      <c r="F42" s="182"/>
      <c r="G42" s="182">
        <f>'実質公債費比率（分子）の構造'!L$52</f>
        <v>197</v>
      </c>
      <c r="H42" s="182"/>
      <c r="I42" s="182"/>
      <c r="J42" s="182">
        <f>'実質公債費比率（分子）の構造'!M$52</f>
        <v>195</v>
      </c>
      <c r="K42" s="182"/>
      <c r="L42" s="182"/>
      <c r="M42" s="182">
        <f>'実質公債費比率（分子）の構造'!N$52</f>
        <v>203</v>
      </c>
      <c r="N42" s="182"/>
      <c r="O42" s="182"/>
      <c r="P42" s="182">
        <f>'実質公債費比率（分子）の構造'!O$52</f>
        <v>227</v>
      </c>
    </row>
    <row r="43" spans="1:16" x14ac:dyDescent="0.15">
      <c r="A43" s="182" t="s">
        <v>66</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67</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68</v>
      </c>
      <c r="B45" s="182">
        <f>'実質公債費比率（分子）の構造'!K$49</f>
        <v>3</v>
      </c>
      <c r="C45" s="182"/>
      <c r="D45" s="182"/>
      <c r="E45" s="182">
        <f>'実質公債費比率（分子）の構造'!L$49</f>
        <v>4</v>
      </c>
      <c r="F45" s="182"/>
      <c r="G45" s="182"/>
      <c r="H45" s="182">
        <f>'実質公債費比率（分子）の構造'!M$49</f>
        <v>4</v>
      </c>
      <c r="I45" s="182"/>
      <c r="J45" s="182"/>
      <c r="K45" s="182">
        <f>'実質公債費比率（分子）の構造'!N$49</f>
        <v>4</v>
      </c>
      <c r="L45" s="182"/>
      <c r="M45" s="182"/>
      <c r="N45" s="182">
        <f>'実質公債費比率（分子）の構造'!O$49</f>
        <v>4</v>
      </c>
      <c r="O45" s="182"/>
      <c r="P45" s="182"/>
    </row>
    <row r="46" spans="1:16" x14ac:dyDescent="0.15">
      <c r="A46" s="182" t="s">
        <v>69</v>
      </c>
      <c r="B46" s="182">
        <f>'実質公債費比率（分子）の構造'!K$48</f>
        <v>46</v>
      </c>
      <c r="C46" s="182"/>
      <c r="D46" s="182"/>
      <c r="E46" s="182">
        <f>'実質公債費比率（分子）の構造'!L$48</f>
        <v>51</v>
      </c>
      <c r="F46" s="182"/>
      <c r="G46" s="182"/>
      <c r="H46" s="182">
        <f>'実質公債費比率（分子）の構造'!M$48</f>
        <v>59</v>
      </c>
      <c r="I46" s="182"/>
      <c r="J46" s="182"/>
      <c r="K46" s="182">
        <f>'実質公債費比率（分子）の構造'!N$48</f>
        <v>49</v>
      </c>
      <c r="L46" s="182"/>
      <c r="M46" s="182"/>
      <c r="N46" s="182">
        <f>'実質公債費比率（分子）の構造'!O$48</f>
        <v>44</v>
      </c>
      <c r="O46" s="182"/>
      <c r="P46" s="182"/>
    </row>
    <row r="47" spans="1:16" x14ac:dyDescent="0.15">
      <c r="A47" s="182" t="s">
        <v>70</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71</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72</v>
      </c>
      <c r="B49" s="182">
        <f>'実質公債費比率（分子）の構造'!K$45</f>
        <v>196</v>
      </c>
      <c r="C49" s="182"/>
      <c r="D49" s="182"/>
      <c r="E49" s="182">
        <f>'実質公債費比率（分子）の構造'!L$45</f>
        <v>175</v>
      </c>
      <c r="F49" s="182"/>
      <c r="G49" s="182"/>
      <c r="H49" s="182">
        <f>'実質公債費比率（分子）の構造'!M$45</f>
        <v>172</v>
      </c>
      <c r="I49" s="182"/>
      <c r="J49" s="182"/>
      <c r="K49" s="182">
        <f>'実質公債費比率（分子）の構造'!N$45</f>
        <v>191</v>
      </c>
      <c r="L49" s="182"/>
      <c r="M49" s="182"/>
      <c r="N49" s="182">
        <f>'実質公債費比率（分子）の構造'!O$45</f>
        <v>228</v>
      </c>
      <c r="O49" s="182"/>
      <c r="P49" s="182"/>
    </row>
    <row r="50" spans="1:16" x14ac:dyDescent="0.15">
      <c r="A50" s="182" t="s">
        <v>73</v>
      </c>
      <c r="B50" s="182" t="e">
        <f>NA()</f>
        <v>#N/A</v>
      </c>
      <c r="C50" s="182">
        <f>IF(ISNUMBER('実質公債費比率（分子）の構造'!K$53),'実質公債費比率（分子）の構造'!K$53,NA())</f>
        <v>24</v>
      </c>
      <c r="D50" s="182" t="e">
        <f>NA()</f>
        <v>#N/A</v>
      </c>
      <c r="E50" s="182" t="e">
        <f>NA()</f>
        <v>#N/A</v>
      </c>
      <c r="F50" s="182">
        <f>IF(ISNUMBER('実質公債費比率（分子）の構造'!L$53),'実質公債費比率（分子）の構造'!L$53,NA())</f>
        <v>33</v>
      </c>
      <c r="G50" s="182" t="e">
        <f>NA()</f>
        <v>#N/A</v>
      </c>
      <c r="H50" s="182" t="e">
        <f>NA()</f>
        <v>#N/A</v>
      </c>
      <c r="I50" s="182">
        <f>IF(ISNUMBER('実質公債費比率（分子）の構造'!M$53),'実質公債費比率（分子）の構造'!M$53,NA())</f>
        <v>40</v>
      </c>
      <c r="J50" s="182" t="e">
        <f>NA()</f>
        <v>#N/A</v>
      </c>
      <c r="K50" s="182" t="e">
        <f>NA()</f>
        <v>#N/A</v>
      </c>
      <c r="L50" s="182">
        <f>IF(ISNUMBER('実質公債費比率（分子）の構造'!N$53),'実質公債費比率（分子）の構造'!N$53,NA())</f>
        <v>41</v>
      </c>
      <c r="M50" s="182" t="e">
        <f>NA()</f>
        <v>#N/A</v>
      </c>
      <c r="N50" s="182" t="e">
        <f>NA()</f>
        <v>#N/A</v>
      </c>
      <c r="O50" s="182">
        <f>IF(ISNUMBER('実質公債費比率（分子）の構造'!O$53),'実質公債費比率（分子）の構造'!O$53,NA())</f>
        <v>49</v>
      </c>
      <c r="P50" s="182" t="e">
        <f>NA()</f>
        <v>#N/A</v>
      </c>
    </row>
    <row r="53" spans="1:16" x14ac:dyDescent="0.15">
      <c r="A53" s="150" t="s">
        <v>74</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75</v>
      </c>
      <c r="C55" s="181"/>
      <c r="D55" s="181" t="s">
        <v>76</v>
      </c>
      <c r="E55" s="181" t="s">
        <v>75</v>
      </c>
      <c r="F55" s="181"/>
      <c r="G55" s="181" t="s">
        <v>76</v>
      </c>
      <c r="H55" s="181" t="s">
        <v>75</v>
      </c>
      <c r="I55" s="181"/>
      <c r="J55" s="181" t="s">
        <v>76</v>
      </c>
      <c r="K55" s="181" t="s">
        <v>75</v>
      </c>
      <c r="L55" s="181"/>
      <c r="M55" s="181" t="s">
        <v>76</v>
      </c>
      <c r="N55" s="181" t="s">
        <v>75</v>
      </c>
      <c r="O55" s="181"/>
      <c r="P55" s="181" t="s">
        <v>76</v>
      </c>
    </row>
    <row r="56" spans="1:16" x14ac:dyDescent="0.15">
      <c r="A56" s="181" t="s">
        <v>42</v>
      </c>
      <c r="B56" s="181"/>
      <c r="C56" s="181"/>
      <c r="D56" s="181">
        <f>'将来負担比率（分子）の構造'!I$52</f>
        <v>2120</v>
      </c>
      <c r="E56" s="181"/>
      <c r="F56" s="181"/>
      <c r="G56" s="181">
        <f>'将来負担比率（分子）の構造'!J$52</f>
        <v>2239</v>
      </c>
      <c r="H56" s="181"/>
      <c r="I56" s="181"/>
      <c r="J56" s="181">
        <f>'将来負担比率（分子）の構造'!K$52</f>
        <v>2629</v>
      </c>
      <c r="K56" s="181"/>
      <c r="L56" s="181"/>
      <c r="M56" s="181">
        <f>'将来負担比率（分子）の構造'!L$52</f>
        <v>2834</v>
      </c>
      <c r="N56" s="181"/>
      <c r="O56" s="181"/>
      <c r="P56" s="181">
        <f>'将来負担比率（分子）の構造'!M$52</f>
        <v>3116</v>
      </c>
    </row>
    <row r="57" spans="1:16" x14ac:dyDescent="0.15">
      <c r="A57" s="181" t="s">
        <v>41</v>
      </c>
      <c r="B57" s="181"/>
      <c r="C57" s="181"/>
      <c r="D57" s="181">
        <f>'将来負担比率（分子）の構造'!I$51</f>
        <v>24</v>
      </c>
      <c r="E57" s="181"/>
      <c r="F57" s="181"/>
      <c r="G57" s="181">
        <f>'将来負担比率（分子）の構造'!J$51</f>
        <v>20</v>
      </c>
      <c r="H57" s="181"/>
      <c r="I57" s="181"/>
      <c r="J57" s="181">
        <f>'将来負担比率（分子）の構造'!K$51</f>
        <v>15</v>
      </c>
      <c r="K57" s="181"/>
      <c r="L57" s="181"/>
      <c r="M57" s="181">
        <f>'将来負担比率（分子）の構造'!L$51</f>
        <v>11</v>
      </c>
      <c r="N57" s="181"/>
      <c r="O57" s="181"/>
      <c r="P57" s="181">
        <f>'将来負担比率（分子）の構造'!M$51</f>
        <v>7</v>
      </c>
    </row>
    <row r="58" spans="1:16" x14ac:dyDescent="0.15">
      <c r="A58" s="181" t="s">
        <v>40</v>
      </c>
      <c r="B58" s="181"/>
      <c r="C58" s="181"/>
      <c r="D58" s="181">
        <f>'将来負担比率（分子）の構造'!I$50</f>
        <v>1786</v>
      </c>
      <c r="E58" s="181"/>
      <c r="F58" s="181"/>
      <c r="G58" s="181">
        <f>'将来負担比率（分子）の構造'!J$50</f>
        <v>1788</v>
      </c>
      <c r="H58" s="181"/>
      <c r="I58" s="181"/>
      <c r="J58" s="181">
        <f>'将来負担比率（分子）の構造'!K$50</f>
        <v>1696</v>
      </c>
      <c r="K58" s="181"/>
      <c r="L58" s="181"/>
      <c r="M58" s="181">
        <f>'将来負担比率（分子）の構造'!L$50</f>
        <v>1828</v>
      </c>
      <c r="N58" s="181"/>
      <c r="O58" s="181"/>
      <c r="P58" s="181">
        <f>'将来負担比率（分子）の構造'!M$50</f>
        <v>1757</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34</v>
      </c>
      <c r="B62" s="181">
        <f>'将来負担比率（分子）の構造'!I$45</f>
        <v>354</v>
      </c>
      <c r="C62" s="181"/>
      <c r="D62" s="181"/>
      <c r="E62" s="181">
        <f>'将来負担比率（分子）の構造'!J$45</f>
        <v>314</v>
      </c>
      <c r="F62" s="181"/>
      <c r="G62" s="181"/>
      <c r="H62" s="181">
        <f>'将来負担比率（分子）の構造'!K$45</f>
        <v>261</v>
      </c>
      <c r="I62" s="181"/>
      <c r="J62" s="181"/>
      <c r="K62" s="181">
        <f>'将来負担比率（分子）の構造'!L$45</f>
        <v>155</v>
      </c>
      <c r="L62" s="181"/>
      <c r="M62" s="181"/>
      <c r="N62" s="181">
        <f>'将来負担比率（分子）の構造'!M$45</f>
        <v>207</v>
      </c>
      <c r="O62" s="181"/>
      <c r="P62" s="181"/>
    </row>
    <row r="63" spans="1:16" x14ac:dyDescent="0.15">
      <c r="A63" s="181" t="s">
        <v>33</v>
      </c>
      <c r="B63" s="181">
        <f>'将来負担比率（分子）の構造'!I$44</f>
        <v>3</v>
      </c>
      <c r="C63" s="181"/>
      <c r="D63" s="181"/>
      <c r="E63" s="181">
        <f>'将来負担比率（分子）の構造'!J$44</f>
        <v>4</v>
      </c>
      <c r="F63" s="181"/>
      <c r="G63" s="181"/>
      <c r="H63" s="181">
        <f>'将来負担比率（分子）の構造'!K$44</f>
        <v>4</v>
      </c>
      <c r="I63" s="181"/>
      <c r="J63" s="181"/>
      <c r="K63" s="181">
        <f>'将来負担比率（分子）の構造'!L$44</f>
        <v>4</v>
      </c>
      <c r="L63" s="181"/>
      <c r="M63" s="181"/>
      <c r="N63" s="181">
        <f>'将来負担比率（分子）の構造'!M$44</f>
        <v>4</v>
      </c>
      <c r="O63" s="181"/>
      <c r="P63" s="181"/>
    </row>
    <row r="64" spans="1:16" x14ac:dyDescent="0.15">
      <c r="A64" s="181" t="s">
        <v>32</v>
      </c>
      <c r="B64" s="181">
        <f>'将来負担比率（分子）の構造'!I$43</f>
        <v>520</v>
      </c>
      <c r="C64" s="181"/>
      <c r="D64" s="181"/>
      <c r="E64" s="181">
        <f>'将来負担比率（分子）の構造'!J$43</f>
        <v>559</v>
      </c>
      <c r="F64" s="181"/>
      <c r="G64" s="181"/>
      <c r="H64" s="181">
        <f>'将来負担比率（分子）の構造'!K$43</f>
        <v>631</v>
      </c>
      <c r="I64" s="181"/>
      <c r="J64" s="181"/>
      <c r="K64" s="181">
        <f>'将来負担比率（分子）の構造'!L$43</f>
        <v>471</v>
      </c>
      <c r="L64" s="181"/>
      <c r="M64" s="181"/>
      <c r="N64" s="181">
        <f>'将来負担比率（分子）の構造'!M$43</f>
        <v>649</v>
      </c>
      <c r="O64" s="181"/>
      <c r="P64" s="181"/>
    </row>
    <row r="65" spans="1:16" x14ac:dyDescent="0.15">
      <c r="A65" s="181" t="s">
        <v>31</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30</v>
      </c>
      <c r="B66" s="181">
        <f>'将来負担比率（分子）の構造'!I$41</f>
        <v>2040</v>
      </c>
      <c r="C66" s="181"/>
      <c r="D66" s="181"/>
      <c r="E66" s="181">
        <f>'将来負担比率（分子）の構造'!J$41</f>
        <v>2359</v>
      </c>
      <c r="F66" s="181"/>
      <c r="G66" s="181"/>
      <c r="H66" s="181">
        <f>'将来負担比率（分子）の構造'!K$41</f>
        <v>2778</v>
      </c>
      <c r="I66" s="181"/>
      <c r="J66" s="181"/>
      <c r="K66" s="181">
        <f>'将来負担比率（分子）の構造'!L$41</f>
        <v>3020</v>
      </c>
      <c r="L66" s="181"/>
      <c r="M66" s="181"/>
      <c r="N66" s="181">
        <f>'将来負担比率（分子）の構造'!M$41</f>
        <v>3544</v>
      </c>
      <c r="O66" s="181"/>
      <c r="P66" s="181"/>
    </row>
    <row r="67" spans="1:16" x14ac:dyDescent="0.15">
      <c r="A67" s="181" t="s">
        <v>77</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78</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79</v>
      </c>
      <c r="B72" s="185">
        <f>基金残高に係る経年分析!F55</f>
        <v>808</v>
      </c>
      <c r="C72" s="185">
        <f>基金残高に係る経年分析!G55</f>
        <v>900</v>
      </c>
      <c r="D72" s="185">
        <f>基金残高に係る経年分析!H55</f>
        <v>784</v>
      </c>
    </row>
    <row r="73" spans="1:16" x14ac:dyDescent="0.15">
      <c r="A73" s="184" t="s">
        <v>80</v>
      </c>
      <c r="B73" s="185">
        <f>基金残高に係る経年分析!F56</f>
        <v>359</v>
      </c>
      <c r="C73" s="185">
        <f>基金残高に係る経年分析!G56</f>
        <v>359</v>
      </c>
      <c r="D73" s="185">
        <f>基金残高に係る経年分析!H56</f>
        <v>359</v>
      </c>
    </row>
    <row r="74" spans="1:16" x14ac:dyDescent="0.15">
      <c r="A74" s="184" t="s">
        <v>81</v>
      </c>
      <c r="B74" s="185">
        <f>基金残高に係る経年分析!F57</f>
        <v>638</v>
      </c>
      <c r="C74" s="185">
        <f>基金残高に係る経年分析!G57</f>
        <v>651</v>
      </c>
      <c r="D74" s="185">
        <f>基金残高に係る経年分析!H57</f>
        <v>713</v>
      </c>
    </row>
  </sheetData>
  <sheetProtection algorithmName="SHA-512" hashValue="nDJE6wf0EXXU4yWxehgOX6u0jvZ276QcF+aTfkshF+rHNq7nDoPAXO11EOTOKJXU+0WLkqsrK+3P1y9LFq0t7Q==" saltValue="1fTd97Q46s5Mp8JVa1OrK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213</v>
      </c>
      <c r="DI1" s="622"/>
      <c r="DJ1" s="622"/>
      <c r="DK1" s="622"/>
      <c r="DL1" s="622"/>
      <c r="DM1" s="622"/>
      <c r="DN1" s="623"/>
      <c r="DO1" s="226"/>
      <c r="DP1" s="621" t="s">
        <v>214</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x14ac:dyDescent="0.15">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4" t="s">
        <v>216</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217</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218</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x14ac:dyDescent="0.15">
      <c r="B4" s="624" t="s">
        <v>1</v>
      </c>
      <c r="C4" s="625"/>
      <c r="D4" s="625"/>
      <c r="E4" s="625"/>
      <c r="F4" s="625"/>
      <c r="G4" s="625"/>
      <c r="H4" s="625"/>
      <c r="I4" s="625"/>
      <c r="J4" s="625"/>
      <c r="K4" s="625"/>
      <c r="L4" s="625"/>
      <c r="M4" s="625"/>
      <c r="N4" s="625"/>
      <c r="O4" s="625"/>
      <c r="P4" s="625"/>
      <c r="Q4" s="626"/>
      <c r="R4" s="624" t="s">
        <v>219</v>
      </c>
      <c r="S4" s="625"/>
      <c r="T4" s="625"/>
      <c r="U4" s="625"/>
      <c r="V4" s="625"/>
      <c r="W4" s="625"/>
      <c r="X4" s="625"/>
      <c r="Y4" s="626"/>
      <c r="Z4" s="624" t="s">
        <v>220</v>
      </c>
      <c r="AA4" s="625"/>
      <c r="AB4" s="625"/>
      <c r="AC4" s="626"/>
      <c r="AD4" s="624" t="s">
        <v>221</v>
      </c>
      <c r="AE4" s="625"/>
      <c r="AF4" s="625"/>
      <c r="AG4" s="625"/>
      <c r="AH4" s="625"/>
      <c r="AI4" s="625"/>
      <c r="AJ4" s="625"/>
      <c r="AK4" s="626"/>
      <c r="AL4" s="624" t="s">
        <v>220</v>
      </c>
      <c r="AM4" s="625"/>
      <c r="AN4" s="625"/>
      <c r="AO4" s="626"/>
      <c r="AP4" s="630" t="s">
        <v>222</v>
      </c>
      <c r="AQ4" s="630"/>
      <c r="AR4" s="630"/>
      <c r="AS4" s="630"/>
      <c r="AT4" s="630"/>
      <c r="AU4" s="630"/>
      <c r="AV4" s="630"/>
      <c r="AW4" s="630"/>
      <c r="AX4" s="630"/>
      <c r="AY4" s="630"/>
      <c r="AZ4" s="630"/>
      <c r="BA4" s="630"/>
      <c r="BB4" s="630"/>
      <c r="BC4" s="630"/>
      <c r="BD4" s="630"/>
      <c r="BE4" s="630"/>
      <c r="BF4" s="630"/>
      <c r="BG4" s="630" t="s">
        <v>223</v>
      </c>
      <c r="BH4" s="630"/>
      <c r="BI4" s="630"/>
      <c r="BJ4" s="630"/>
      <c r="BK4" s="630"/>
      <c r="BL4" s="630"/>
      <c r="BM4" s="630"/>
      <c r="BN4" s="630"/>
      <c r="BO4" s="630" t="s">
        <v>220</v>
      </c>
      <c r="BP4" s="630"/>
      <c r="BQ4" s="630"/>
      <c r="BR4" s="630"/>
      <c r="BS4" s="630" t="s">
        <v>224</v>
      </c>
      <c r="BT4" s="630"/>
      <c r="BU4" s="630"/>
      <c r="BV4" s="630"/>
      <c r="BW4" s="630"/>
      <c r="BX4" s="630"/>
      <c r="BY4" s="630"/>
      <c r="BZ4" s="630"/>
      <c r="CA4" s="630"/>
      <c r="CB4" s="630"/>
      <c r="CD4" s="627" t="s">
        <v>225</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x14ac:dyDescent="0.15">
      <c r="B5" s="631" t="s">
        <v>226</v>
      </c>
      <c r="C5" s="632"/>
      <c r="D5" s="632"/>
      <c r="E5" s="632"/>
      <c r="F5" s="632"/>
      <c r="G5" s="632"/>
      <c r="H5" s="632"/>
      <c r="I5" s="632"/>
      <c r="J5" s="632"/>
      <c r="K5" s="632"/>
      <c r="L5" s="632"/>
      <c r="M5" s="632"/>
      <c r="N5" s="632"/>
      <c r="O5" s="632"/>
      <c r="P5" s="632"/>
      <c r="Q5" s="633"/>
      <c r="R5" s="634">
        <v>173702</v>
      </c>
      <c r="S5" s="635"/>
      <c r="T5" s="635"/>
      <c r="U5" s="635"/>
      <c r="V5" s="635"/>
      <c r="W5" s="635"/>
      <c r="X5" s="635"/>
      <c r="Y5" s="636"/>
      <c r="Z5" s="637">
        <v>5.7</v>
      </c>
      <c r="AA5" s="637"/>
      <c r="AB5" s="637"/>
      <c r="AC5" s="637"/>
      <c r="AD5" s="638">
        <v>173702</v>
      </c>
      <c r="AE5" s="638"/>
      <c r="AF5" s="638"/>
      <c r="AG5" s="638"/>
      <c r="AH5" s="638"/>
      <c r="AI5" s="638"/>
      <c r="AJ5" s="638"/>
      <c r="AK5" s="638"/>
      <c r="AL5" s="639">
        <v>14.1</v>
      </c>
      <c r="AM5" s="640"/>
      <c r="AN5" s="640"/>
      <c r="AO5" s="641"/>
      <c r="AP5" s="631" t="s">
        <v>227</v>
      </c>
      <c r="AQ5" s="632"/>
      <c r="AR5" s="632"/>
      <c r="AS5" s="632"/>
      <c r="AT5" s="632"/>
      <c r="AU5" s="632"/>
      <c r="AV5" s="632"/>
      <c r="AW5" s="632"/>
      <c r="AX5" s="632"/>
      <c r="AY5" s="632"/>
      <c r="AZ5" s="632"/>
      <c r="BA5" s="632"/>
      <c r="BB5" s="632"/>
      <c r="BC5" s="632"/>
      <c r="BD5" s="632"/>
      <c r="BE5" s="632"/>
      <c r="BF5" s="633"/>
      <c r="BG5" s="645">
        <v>172331</v>
      </c>
      <c r="BH5" s="646"/>
      <c r="BI5" s="646"/>
      <c r="BJ5" s="646"/>
      <c r="BK5" s="646"/>
      <c r="BL5" s="646"/>
      <c r="BM5" s="646"/>
      <c r="BN5" s="647"/>
      <c r="BO5" s="648">
        <v>99.2</v>
      </c>
      <c r="BP5" s="648"/>
      <c r="BQ5" s="648"/>
      <c r="BR5" s="648"/>
      <c r="BS5" s="649" t="s">
        <v>128</v>
      </c>
      <c r="BT5" s="649"/>
      <c r="BU5" s="649"/>
      <c r="BV5" s="649"/>
      <c r="BW5" s="649"/>
      <c r="BX5" s="649"/>
      <c r="BY5" s="649"/>
      <c r="BZ5" s="649"/>
      <c r="CA5" s="649"/>
      <c r="CB5" s="653"/>
      <c r="CD5" s="627" t="s">
        <v>222</v>
      </c>
      <c r="CE5" s="628"/>
      <c r="CF5" s="628"/>
      <c r="CG5" s="628"/>
      <c r="CH5" s="628"/>
      <c r="CI5" s="628"/>
      <c r="CJ5" s="628"/>
      <c r="CK5" s="628"/>
      <c r="CL5" s="628"/>
      <c r="CM5" s="628"/>
      <c r="CN5" s="628"/>
      <c r="CO5" s="628"/>
      <c r="CP5" s="628"/>
      <c r="CQ5" s="629"/>
      <c r="CR5" s="627" t="s">
        <v>228</v>
      </c>
      <c r="CS5" s="628"/>
      <c r="CT5" s="628"/>
      <c r="CU5" s="628"/>
      <c r="CV5" s="628"/>
      <c r="CW5" s="628"/>
      <c r="CX5" s="628"/>
      <c r="CY5" s="629"/>
      <c r="CZ5" s="627" t="s">
        <v>220</v>
      </c>
      <c r="DA5" s="628"/>
      <c r="DB5" s="628"/>
      <c r="DC5" s="629"/>
      <c r="DD5" s="627" t="s">
        <v>229</v>
      </c>
      <c r="DE5" s="628"/>
      <c r="DF5" s="628"/>
      <c r="DG5" s="628"/>
      <c r="DH5" s="628"/>
      <c r="DI5" s="628"/>
      <c r="DJ5" s="628"/>
      <c r="DK5" s="628"/>
      <c r="DL5" s="628"/>
      <c r="DM5" s="628"/>
      <c r="DN5" s="628"/>
      <c r="DO5" s="628"/>
      <c r="DP5" s="629"/>
      <c r="DQ5" s="627" t="s">
        <v>230</v>
      </c>
      <c r="DR5" s="628"/>
      <c r="DS5" s="628"/>
      <c r="DT5" s="628"/>
      <c r="DU5" s="628"/>
      <c r="DV5" s="628"/>
      <c r="DW5" s="628"/>
      <c r="DX5" s="628"/>
      <c r="DY5" s="628"/>
      <c r="DZ5" s="628"/>
      <c r="EA5" s="628"/>
      <c r="EB5" s="628"/>
      <c r="EC5" s="629"/>
    </row>
    <row r="6" spans="2:143" ht="11.25" customHeight="1" x14ac:dyDescent="0.15">
      <c r="B6" s="642" t="s">
        <v>231</v>
      </c>
      <c r="C6" s="643"/>
      <c r="D6" s="643"/>
      <c r="E6" s="643"/>
      <c r="F6" s="643"/>
      <c r="G6" s="643"/>
      <c r="H6" s="643"/>
      <c r="I6" s="643"/>
      <c r="J6" s="643"/>
      <c r="K6" s="643"/>
      <c r="L6" s="643"/>
      <c r="M6" s="643"/>
      <c r="N6" s="643"/>
      <c r="O6" s="643"/>
      <c r="P6" s="643"/>
      <c r="Q6" s="644"/>
      <c r="R6" s="645">
        <v>15005</v>
      </c>
      <c r="S6" s="646"/>
      <c r="T6" s="646"/>
      <c r="U6" s="646"/>
      <c r="V6" s="646"/>
      <c r="W6" s="646"/>
      <c r="X6" s="646"/>
      <c r="Y6" s="647"/>
      <c r="Z6" s="648">
        <v>0.5</v>
      </c>
      <c r="AA6" s="648"/>
      <c r="AB6" s="648"/>
      <c r="AC6" s="648"/>
      <c r="AD6" s="649">
        <v>15005</v>
      </c>
      <c r="AE6" s="649"/>
      <c r="AF6" s="649"/>
      <c r="AG6" s="649"/>
      <c r="AH6" s="649"/>
      <c r="AI6" s="649"/>
      <c r="AJ6" s="649"/>
      <c r="AK6" s="649"/>
      <c r="AL6" s="650">
        <v>1.2</v>
      </c>
      <c r="AM6" s="651"/>
      <c r="AN6" s="651"/>
      <c r="AO6" s="652"/>
      <c r="AP6" s="642" t="s">
        <v>232</v>
      </c>
      <c r="AQ6" s="643"/>
      <c r="AR6" s="643"/>
      <c r="AS6" s="643"/>
      <c r="AT6" s="643"/>
      <c r="AU6" s="643"/>
      <c r="AV6" s="643"/>
      <c r="AW6" s="643"/>
      <c r="AX6" s="643"/>
      <c r="AY6" s="643"/>
      <c r="AZ6" s="643"/>
      <c r="BA6" s="643"/>
      <c r="BB6" s="643"/>
      <c r="BC6" s="643"/>
      <c r="BD6" s="643"/>
      <c r="BE6" s="643"/>
      <c r="BF6" s="644"/>
      <c r="BG6" s="645">
        <v>172331</v>
      </c>
      <c r="BH6" s="646"/>
      <c r="BI6" s="646"/>
      <c r="BJ6" s="646"/>
      <c r="BK6" s="646"/>
      <c r="BL6" s="646"/>
      <c r="BM6" s="646"/>
      <c r="BN6" s="647"/>
      <c r="BO6" s="648">
        <v>99.2</v>
      </c>
      <c r="BP6" s="648"/>
      <c r="BQ6" s="648"/>
      <c r="BR6" s="648"/>
      <c r="BS6" s="649" t="s">
        <v>233</v>
      </c>
      <c r="BT6" s="649"/>
      <c r="BU6" s="649"/>
      <c r="BV6" s="649"/>
      <c r="BW6" s="649"/>
      <c r="BX6" s="649"/>
      <c r="BY6" s="649"/>
      <c r="BZ6" s="649"/>
      <c r="CA6" s="649"/>
      <c r="CB6" s="653"/>
      <c r="CD6" s="656" t="s">
        <v>234</v>
      </c>
      <c r="CE6" s="657"/>
      <c r="CF6" s="657"/>
      <c r="CG6" s="657"/>
      <c r="CH6" s="657"/>
      <c r="CI6" s="657"/>
      <c r="CJ6" s="657"/>
      <c r="CK6" s="657"/>
      <c r="CL6" s="657"/>
      <c r="CM6" s="657"/>
      <c r="CN6" s="657"/>
      <c r="CO6" s="657"/>
      <c r="CP6" s="657"/>
      <c r="CQ6" s="658"/>
      <c r="CR6" s="645">
        <v>36951</v>
      </c>
      <c r="CS6" s="646"/>
      <c r="CT6" s="646"/>
      <c r="CU6" s="646"/>
      <c r="CV6" s="646"/>
      <c r="CW6" s="646"/>
      <c r="CX6" s="646"/>
      <c r="CY6" s="647"/>
      <c r="CZ6" s="639">
        <v>1.3</v>
      </c>
      <c r="DA6" s="640"/>
      <c r="DB6" s="640"/>
      <c r="DC6" s="659"/>
      <c r="DD6" s="654" t="s">
        <v>128</v>
      </c>
      <c r="DE6" s="646"/>
      <c r="DF6" s="646"/>
      <c r="DG6" s="646"/>
      <c r="DH6" s="646"/>
      <c r="DI6" s="646"/>
      <c r="DJ6" s="646"/>
      <c r="DK6" s="646"/>
      <c r="DL6" s="646"/>
      <c r="DM6" s="646"/>
      <c r="DN6" s="646"/>
      <c r="DO6" s="646"/>
      <c r="DP6" s="647"/>
      <c r="DQ6" s="654">
        <v>36951</v>
      </c>
      <c r="DR6" s="646"/>
      <c r="DS6" s="646"/>
      <c r="DT6" s="646"/>
      <c r="DU6" s="646"/>
      <c r="DV6" s="646"/>
      <c r="DW6" s="646"/>
      <c r="DX6" s="646"/>
      <c r="DY6" s="646"/>
      <c r="DZ6" s="646"/>
      <c r="EA6" s="646"/>
      <c r="EB6" s="646"/>
      <c r="EC6" s="655"/>
    </row>
    <row r="7" spans="2:143" ht="11.25" customHeight="1" x14ac:dyDescent="0.15">
      <c r="B7" s="642" t="s">
        <v>235</v>
      </c>
      <c r="C7" s="643"/>
      <c r="D7" s="643"/>
      <c r="E7" s="643"/>
      <c r="F7" s="643"/>
      <c r="G7" s="643"/>
      <c r="H7" s="643"/>
      <c r="I7" s="643"/>
      <c r="J7" s="643"/>
      <c r="K7" s="643"/>
      <c r="L7" s="643"/>
      <c r="M7" s="643"/>
      <c r="N7" s="643"/>
      <c r="O7" s="643"/>
      <c r="P7" s="643"/>
      <c r="Q7" s="644"/>
      <c r="R7" s="645">
        <v>82</v>
      </c>
      <c r="S7" s="646"/>
      <c r="T7" s="646"/>
      <c r="U7" s="646"/>
      <c r="V7" s="646"/>
      <c r="W7" s="646"/>
      <c r="X7" s="646"/>
      <c r="Y7" s="647"/>
      <c r="Z7" s="648">
        <v>0</v>
      </c>
      <c r="AA7" s="648"/>
      <c r="AB7" s="648"/>
      <c r="AC7" s="648"/>
      <c r="AD7" s="649">
        <v>82</v>
      </c>
      <c r="AE7" s="649"/>
      <c r="AF7" s="649"/>
      <c r="AG7" s="649"/>
      <c r="AH7" s="649"/>
      <c r="AI7" s="649"/>
      <c r="AJ7" s="649"/>
      <c r="AK7" s="649"/>
      <c r="AL7" s="650">
        <v>0</v>
      </c>
      <c r="AM7" s="651"/>
      <c r="AN7" s="651"/>
      <c r="AO7" s="652"/>
      <c r="AP7" s="642" t="s">
        <v>236</v>
      </c>
      <c r="AQ7" s="643"/>
      <c r="AR7" s="643"/>
      <c r="AS7" s="643"/>
      <c r="AT7" s="643"/>
      <c r="AU7" s="643"/>
      <c r="AV7" s="643"/>
      <c r="AW7" s="643"/>
      <c r="AX7" s="643"/>
      <c r="AY7" s="643"/>
      <c r="AZ7" s="643"/>
      <c r="BA7" s="643"/>
      <c r="BB7" s="643"/>
      <c r="BC7" s="643"/>
      <c r="BD7" s="643"/>
      <c r="BE7" s="643"/>
      <c r="BF7" s="644"/>
      <c r="BG7" s="645">
        <v>59573</v>
      </c>
      <c r="BH7" s="646"/>
      <c r="BI7" s="646"/>
      <c r="BJ7" s="646"/>
      <c r="BK7" s="646"/>
      <c r="BL7" s="646"/>
      <c r="BM7" s="646"/>
      <c r="BN7" s="647"/>
      <c r="BO7" s="648">
        <v>34.299999999999997</v>
      </c>
      <c r="BP7" s="648"/>
      <c r="BQ7" s="648"/>
      <c r="BR7" s="648"/>
      <c r="BS7" s="649" t="s">
        <v>233</v>
      </c>
      <c r="BT7" s="649"/>
      <c r="BU7" s="649"/>
      <c r="BV7" s="649"/>
      <c r="BW7" s="649"/>
      <c r="BX7" s="649"/>
      <c r="BY7" s="649"/>
      <c r="BZ7" s="649"/>
      <c r="CA7" s="649"/>
      <c r="CB7" s="653"/>
      <c r="CD7" s="660" t="s">
        <v>237</v>
      </c>
      <c r="CE7" s="661"/>
      <c r="CF7" s="661"/>
      <c r="CG7" s="661"/>
      <c r="CH7" s="661"/>
      <c r="CI7" s="661"/>
      <c r="CJ7" s="661"/>
      <c r="CK7" s="661"/>
      <c r="CL7" s="661"/>
      <c r="CM7" s="661"/>
      <c r="CN7" s="661"/>
      <c r="CO7" s="661"/>
      <c r="CP7" s="661"/>
      <c r="CQ7" s="662"/>
      <c r="CR7" s="645">
        <v>879525</v>
      </c>
      <c r="CS7" s="646"/>
      <c r="CT7" s="646"/>
      <c r="CU7" s="646"/>
      <c r="CV7" s="646"/>
      <c r="CW7" s="646"/>
      <c r="CX7" s="646"/>
      <c r="CY7" s="647"/>
      <c r="CZ7" s="648">
        <v>31.3</v>
      </c>
      <c r="DA7" s="648"/>
      <c r="DB7" s="648"/>
      <c r="DC7" s="648"/>
      <c r="DD7" s="654">
        <v>173433</v>
      </c>
      <c r="DE7" s="646"/>
      <c r="DF7" s="646"/>
      <c r="DG7" s="646"/>
      <c r="DH7" s="646"/>
      <c r="DI7" s="646"/>
      <c r="DJ7" s="646"/>
      <c r="DK7" s="646"/>
      <c r="DL7" s="646"/>
      <c r="DM7" s="646"/>
      <c r="DN7" s="646"/>
      <c r="DO7" s="646"/>
      <c r="DP7" s="647"/>
      <c r="DQ7" s="654">
        <v>655920</v>
      </c>
      <c r="DR7" s="646"/>
      <c r="DS7" s="646"/>
      <c r="DT7" s="646"/>
      <c r="DU7" s="646"/>
      <c r="DV7" s="646"/>
      <c r="DW7" s="646"/>
      <c r="DX7" s="646"/>
      <c r="DY7" s="646"/>
      <c r="DZ7" s="646"/>
      <c r="EA7" s="646"/>
      <c r="EB7" s="646"/>
      <c r="EC7" s="655"/>
    </row>
    <row r="8" spans="2:143" ht="11.25" customHeight="1" x14ac:dyDescent="0.15">
      <c r="B8" s="642" t="s">
        <v>238</v>
      </c>
      <c r="C8" s="643"/>
      <c r="D8" s="643"/>
      <c r="E8" s="643"/>
      <c r="F8" s="643"/>
      <c r="G8" s="643"/>
      <c r="H8" s="643"/>
      <c r="I8" s="643"/>
      <c r="J8" s="643"/>
      <c r="K8" s="643"/>
      <c r="L8" s="643"/>
      <c r="M8" s="643"/>
      <c r="N8" s="643"/>
      <c r="O8" s="643"/>
      <c r="P8" s="643"/>
      <c r="Q8" s="644"/>
      <c r="R8" s="645">
        <v>410</v>
      </c>
      <c r="S8" s="646"/>
      <c r="T8" s="646"/>
      <c r="U8" s="646"/>
      <c r="V8" s="646"/>
      <c r="W8" s="646"/>
      <c r="X8" s="646"/>
      <c r="Y8" s="647"/>
      <c r="Z8" s="648">
        <v>0</v>
      </c>
      <c r="AA8" s="648"/>
      <c r="AB8" s="648"/>
      <c r="AC8" s="648"/>
      <c r="AD8" s="649">
        <v>410</v>
      </c>
      <c r="AE8" s="649"/>
      <c r="AF8" s="649"/>
      <c r="AG8" s="649"/>
      <c r="AH8" s="649"/>
      <c r="AI8" s="649"/>
      <c r="AJ8" s="649"/>
      <c r="AK8" s="649"/>
      <c r="AL8" s="650">
        <v>0</v>
      </c>
      <c r="AM8" s="651"/>
      <c r="AN8" s="651"/>
      <c r="AO8" s="652"/>
      <c r="AP8" s="642" t="s">
        <v>239</v>
      </c>
      <c r="AQ8" s="643"/>
      <c r="AR8" s="643"/>
      <c r="AS8" s="643"/>
      <c r="AT8" s="643"/>
      <c r="AU8" s="643"/>
      <c r="AV8" s="643"/>
      <c r="AW8" s="643"/>
      <c r="AX8" s="643"/>
      <c r="AY8" s="643"/>
      <c r="AZ8" s="643"/>
      <c r="BA8" s="643"/>
      <c r="BB8" s="643"/>
      <c r="BC8" s="643"/>
      <c r="BD8" s="643"/>
      <c r="BE8" s="643"/>
      <c r="BF8" s="644"/>
      <c r="BG8" s="645">
        <v>2495</v>
      </c>
      <c r="BH8" s="646"/>
      <c r="BI8" s="646"/>
      <c r="BJ8" s="646"/>
      <c r="BK8" s="646"/>
      <c r="BL8" s="646"/>
      <c r="BM8" s="646"/>
      <c r="BN8" s="647"/>
      <c r="BO8" s="648">
        <v>1.4</v>
      </c>
      <c r="BP8" s="648"/>
      <c r="BQ8" s="648"/>
      <c r="BR8" s="648"/>
      <c r="BS8" s="654" t="s">
        <v>233</v>
      </c>
      <c r="BT8" s="646"/>
      <c r="BU8" s="646"/>
      <c r="BV8" s="646"/>
      <c r="BW8" s="646"/>
      <c r="BX8" s="646"/>
      <c r="BY8" s="646"/>
      <c r="BZ8" s="646"/>
      <c r="CA8" s="646"/>
      <c r="CB8" s="655"/>
      <c r="CD8" s="660" t="s">
        <v>240</v>
      </c>
      <c r="CE8" s="661"/>
      <c r="CF8" s="661"/>
      <c r="CG8" s="661"/>
      <c r="CH8" s="661"/>
      <c r="CI8" s="661"/>
      <c r="CJ8" s="661"/>
      <c r="CK8" s="661"/>
      <c r="CL8" s="661"/>
      <c r="CM8" s="661"/>
      <c r="CN8" s="661"/>
      <c r="CO8" s="661"/>
      <c r="CP8" s="661"/>
      <c r="CQ8" s="662"/>
      <c r="CR8" s="645">
        <v>395947</v>
      </c>
      <c r="CS8" s="646"/>
      <c r="CT8" s="646"/>
      <c r="CU8" s="646"/>
      <c r="CV8" s="646"/>
      <c r="CW8" s="646"/>
      <c r="CX8" s="646"/>
      <c r="CY8" s="647"/>
      <c r="CZ8" s="648">
        <v>14.1</v>
      </c>
      <c r="DA8" s="648"/>
      <c r="DB8" s="648"/>
      <c r="DC8" s="648"/>
      <c r="DD8" s="654">
        <v>110381</v>
      </c>
      <c r="DE8" s="646"/>
      <c r="DF8" s="646"/>
      <c r="DG8" s="646"/>
      <c r="DH8" s="646"/>
      <c r="DI8" s="646"/>
      <c r="DJ8" s="646"/>
      <c r="DK8" s="646"/>
      <c r="DL8" s="646"/>
      <c r="DM8" s="646"/>
      <c r="DN8" s="646"/>
      <c r="DO8" s="646"/>
      <c r="DP8" s="647"/>
      <c r="DQ8" s="654">
        <v>199648</v>
      </c>
      <c r="DR8" s="646"/>
      <c r="DS8" s="646"/>
      <c r="DT8" s="646"/>
      <c r="DU8" s="646"/>
      <c r="DV8" s="646"/>
      <c r="DW8" s="646"/>
      <c r="DX8" s="646"/>
      <c r="DY8" s="646"/>
      <c r="DZ8" s="646"/>
      <c r="EA8" s="646"/>
      <c r="EB8" s="646"/>
      <c r="EC8" s="655"/>
    </row>
    <row r="9" spans="2:143" ht="11.25" customHeight="1" x14ac:dyDescent="0.15">
      <c r="B9" s="642" t="s">
        <v>241</v>
      </c>
      <c r="C9" s="643"/>
      <c r="D9" s="643"/>
      <c r="E9" s="643"/>
      <c r="F9" s="643"/>
      <c r="G9" s="643"/>
      <c r="H9" s="643"/>
      <c r="I9" s="643"/>
      <c r="J9" s="643"/>
      <c r="K9" s="643"/>
      <c r="L9" s="643"/>
      <c r="M9" s="643"/>
      <c r="N9" s="643"/>
      <c r="O9" s="643"/>
      <c r="P9" s="643"/>
      <c r="Q9" s="644"/>
      <c r="R9" s="645">
        <v>200</v>
      </c>
      <c r="S9" s="646"/>
      <c r="T9" s="646"/>
      <c r="U9" s="646"/>
      <c r="V9" s="646"/>
      <c r="W9" s="646"/>
      <c r="X9" s="646"/>
      <c r="Y9" s="647"/>
      <c r="Z9" s="648">
        <v>0</v>
      </c>
      <c r="AA9" s="648"/>
      <c r="AB9" s="648"/>
      <c r="AC9" s="648"/>
      <c r="AD9" s="649">
        <v>200</v>
      </c>
      <c r="AE9" s="649"/>
      <c r="AF9" s="649"/>
      <c r="AG9" s="649"/>
      <c r="AH9" s="649"/>
      <c r="AI9" s="649"/>
      <c r="AJ9" s="649"/>
      <c r="AK9" s="649"/>
      <c r="AL9" s="650">
        <v>0</v>
      </c>
      <c r="AM9" s="651"/>
      <c r="AN9" s="651"/>
      <c r="AO9" s="652"/>
      <c r="AP9" s="642" t="s">
        <v>242</v>
      </c>
      <c r="AQ9" s="643"/>
      <c r="AR9" s="643"/>
      <c r="AS9" s="643"/>
      <c r="AT9" s="643"/>
      <c r="AU9" s="643"/>
      <c r="AV9" s="643"/>
      <c r="AW9" s="643"/>
      <c r="AX9" s="643"/>
      <c r="AY9" s="643"/>
      <c r="AZ9" s="643"/>
      <c r="BA9" s="643"/>
      <c r="BB9" s="643"/>
      <c r="BC9" s="643"/>
      <c r="BD9" s="643"/>
      <c r="BE9" s="643"/>
      <c r="BF9" s="644"/>
      <c r="BG9" s="645">
        <v>49469</v>
      </c>
      <c r="BH9" s="646"/>
      <c r="BI9" s="646"/>
      <c r="BJ9" s="646"/>
      <c r="BK9" s="646"/>
      <c r="BL9" s="646"/>
      <c r="BM9" s="646"/>
      <c r="BN9" s="647"/>
      <c r="BO9" s="648">
        <v>28.5</v>
      </c>
      <c r="BP9" s="648"/>
      <c r="BQ9" s="648"/>
      <c r="BR9" s="648"/>
      <c r="BS9" s="654" t="s">
        <v>128</v>
      </c>
      <c r="BT9" s="646"/>
      <c r="BU9" s="646"/>
      <c r="BV9" s="646"/>
      <c r="BW9" s="646"/>
      <c r="BX9" s="646"/>
      <c r="BY9" s="646"/>
      <c r="BZ9" s="646"/>
      <c r="CA9" s="646"/>
      <c r="CB9" s="655"/>
      <c r="CD9" s="660" t="s">
        <v>243</v>
      </c>
      <c r="CE9" s="661"/>
      <c r="CF9" s="661"/>
      <c r="CG9" s="661"/>
      <c r="CH9" s="661"/>
      <c r="CI9" s="661"/>
      <c r="CJ9" s="661"/>
      <c r="CK9" s="661"/>
      <c r="CL9" s="661"/>
      <c r="CM9" s="661"/>
      <c r="CN9" s="661"/>
      <c r="CO9" s="661"/>
      <c r="CP9" s="661"/>
      <c r="CQ9" s="662"/>
      <c r="CR9" s="645">
        <v>144273</v>
      </c>
      <c r="CS9" s="646"/>
      <c r="CT9" s="646"/>
      <c r="CU9" s="646"/>
      <c r="CV9" s="646"/>
      <c r="CW9" s="646"/>
      <c r="CX9" s="646"/>
      <c r="CY9" s="647"/>
      <c r="CZ9" s="648">
        <v>5.0999999999999996</v>
      </c>
      <c r="DA9" s="648"/>
      <c r="DB9" s="648"/>
      <c r="DC9" s="648"/>
      <c r="DD9" s="654" t="s">
        <v>233</v>
      </c>
      <c r="DE9" s="646"/>
      <c r="DF9" s="646"/>
      <c r="DG9" s="646"/>
      <c r="DH9" s="646"/>
      <c r="DI9" s="646"/>
      <c r="DJ9" s="646"/>
      <c r="DK9" s="646"/>
      <c r="DL9" s="646"/>
      <c r="DM9" s="646"/>
      <c r="DN9" s="646"/>
      <c r="DO9" s="646"/>
      <c r="DP9" s="647"/>
      <c r="DQ9" s="654">
        <v>132463</v>
      </c>
      <c r="DR9" s="646"/>
      <c r="DS9" s="646"/>
      <c r="DT9" s="646"/>
      <c r="DU9" s="646"/>
      <c r="DV9" s="646"/>
      <c r="DW9" s="646"/>
      <c r="DX9" s="646"/>
      <c r="DY9" s="646"/>
      <c r="DZ9" s="646"/>
      <c r="EA9" s="646"/>
      <c r="EB9" s="646"/>
      <c r="EC9" s="655"/>
    </row>
    <row r="10" spans="2:143" ht="11.25" customHeight="1" x14ac:dyDescent="0.15">
      <c r="B10" s="642" t="s">
        <v>244</v>
      </c>
      <c r="C10" s="643"/>
      <c r="D10" s="643"/>
      <c r="E10" s="643"/>
      <c r="F10" s="643"/>
      <c r="G10" s="643"/>
      <c r="H10" s="643"/>
      <c r="I10" s="643"/>
      <c r="J10" s="643"/>
      <c r="K10" s="643"/>
      <c r="L10" s="643"/>
      <c r="M10" s="643"/>
      <c r="N10" s="643"/>
      <c r="O10" s="643"/>
      <c r="P10" s="643"/>
      <c r="Q10" s="644"/>
      <c r="R10" s="645" t="s">
        <v>128</v>
      </c>
      <c r="S10" s="646"/>
      <c r="T10" s="646"/>
      <c r="U10" s="646"/>
      <c r="V10" s="646"/>
      <c r="W10" s="646"/>
      <c r="X10" s="646"/>
      <c r="Y10" s="647"/>
      <c r="Z10" s="648" t="s">
        <v>233</v>
      </c>
      <c r="AA10" s="648"/>
      <c r="AB10" s="648"/>
      <c r="AC10" s="648"/>
      <c r="AD10" s="649" t="s">
        <v>128</v>
      </c>
      <c r="AE10" s="649"/>
      <c r="AF10" s="649"/>
      <c r="AG10" s="649"/>
      <c r="AH10" s="649"/>
      <c r="AI10" s="649"/>
      <c r="AJ10" s="649"/>
      <c r="AK10" s="649"/>
      <c r="AL10" s="650" t="s">
        <v>233</v>
      </c>
      <c r="AM10" s="651"/>
      <c r="AN10" s="651"/>
      <c r="AO10" s="652"/>
      <c r="AP10" s="642" t="s">
        <v>245</v>
      </c>
      <c r="AQ10" s="643"/>
      <c r="AR10" s="643"/>
      <c r="AS10" s="643"/>
      <c r="AT10" s="643"/>
      <c r="AU10" s="643"/>
      <c r="AV10" s="643"/>
      <c r="AW10" s="643"/>
      <c r="AX10" s="643"/>
      <c r="AY10" s="643"/>
      <c r="AZ10" s="643"/>
      <c r="BA10" s="643"/>
      <c r="BB10" s="643"/>
      <c r="BC10" s="643"/>
      <c r="BD10" s="643"/>
      <c r="BE10" s="643"/>
      <c r="BF10" s="644"/>
      <c r="BG10" s="645">
        <v>4767</v>
      </c>
      <c r="BH10" s="646"/>
      <c r="BI10" s="646"/>
      <c r="BJ10" s="646"/>
      <c r="BK10" s="646"/>
      <c r="BL10" s="646"/>
      <c r="BM10" s="646"/>
      <c r="BN10" s="647"/>
      <c r="BO10" s="648">
        <v>2.7</v>
      </c>
      <c r="BP10" s="648"/>
      <c r="BQ10" s="648"/>
      <c r="BR10" s="648"/>
      <c r="BS10" s="654" t="s">
        <v>128</v>
      </c>
      <c r="BT10" s="646"/>
      <c r="BU10" s="646"/>
      <c r="BV10" s="646"/>
      <c r="BW10" s="646"/>
      <c r="BX10" s="646"/>
      <c r="BY10" s="646"/>
      <c r="BZ10" s="646"/>
      <c r="CA10" s="646"/>
      <c r="CB10" s="655"/>
      <c r="CD10" s="660" t="s">
        <v>246</v>
      </c>
      <c r="CE10" s="661"/>
      <c r="CF10" s="661"/>
      <c r="CG10" s="661"/>
      <c r="CH10" s="661"/>
      <c r="CI10" s="661"/>
      <c r="CJ10" s="661"/>
      <c r="CK10" s="661"/>
      <c r="CL10" s="661"/>
      <c r="CM10" s="661"/>
      <c r="CN10" s="661"/>
      <c r="CO10" s="661"/>
      <c r="CP10" s="661"/>
      <c r="CQ10" s="662"/>
      <c r="CR10" s="645">
        <v>8084</v>
      </c>
      <c r="CS10" s="646"/>
      <c r="CT10" s="646"/>
      <c r="CU10" s="646"/>
      <c r="CV10" s="646"/>
      <c r="CW10" s="646"/>
      <c r="CX10" s="646"/>
      <c r="CY10" s="647"/>
      <c r="CZ10" s="648">
        <v>0.3</v>
      </c>
      <c r="DA10" s="648"/>
      <c r="DB10" s="648"/>
      <c r="DC10" s="648"/>
      <c r="DD10" s="654" t="s">
        <v>128</v>
      </c>
      <c r="DE10" s="646"/>
      <c r="DF10" s="646"/>
      <c r="DG10" s="646"/>
      <c r="DH10" s="646"/>
      <c r="DI10" s="646"/>
      <c r="DJ10" s="646"/>
      <c r="DK10" s="646"/>
      <c r="DL10" s="646"/>
      <c r="DM10" s="646"/>
      <c r="DN10" s="646"/>
      <c r="DO10" s="646"/>
      <c r="DP10" s="647"/>
      <c r="DQ10" s="654">
        <v>8084</v>
      </c>
      <c r="DR10" s="646"/>
      <c r="DS10" s="646"/>
      <c r="DT10" s="646"/>
      <c r="DU10" s="646"/>
      <c r="DV10" s="646"/>
      <c r="DW10" s="646"/>
      <c r="DX10" s="646"/>
      <c r="DY10" s="646"/>
      <c r="DZ10" s="646"/>
      <c r="EA10" s="646"/>
      <c r="EB10" s="646"/>
      <c r="EC10" s="655"/>
    </row>
    <row r="11" spans="2:143" ht="11.25" customHeight="1" x14ac:dyDescent="0.15">
      <c r="B11" s="642" t="s">
        <v>247</v>
      </c>
      <c r="C11" s="643"/>
      <c r="D11" s="643"/>
      <c r="E11" s="643"/>
      <c r="F11" s="643"/>
      <c r="G11" s="643"/>
      <c r="H11" s="643"/>
      <c r="I11" s="643"/>
      <c r="J11" s="643"/>
      <c r="K11" s="643"/>
      <c r="L11" s="643"/>
      <c r="M11" s="643"/>
      <c r="N11" s="643"/>
      <c r="O11" s="643"/>
      <c r="P11" s="643"/>
      <c r="Q11" s="644"/>
      <c r="R11" s="645">
        <v>30174</v>
      </c>
      <c r="S11" s="646"/>
      <c r="T11" s="646"/>
      <c r="U11" s="646"/>
      <c r="V11" s="646"/>
      <c r="W11" s="646"/>
      <c r="X11" s="646"/>
      <c r="Y11" s="647"/>
      <c r="Z11" s="650">
        <v>1</v>
      </c>
      <c r="AA11" s="651"/>
      <c r="AB11" s="651"/>
      <c r="AC11" s="663"/>
      <c r="AD11" s="654">
        <v>30174</v>
      </c>
      <c r="AE11" s="646"/>
      <c r="AF11" s="646"/>
      <c r="AG11" s="646"/>
      <c r="AH11" s="646"/>
      <c r="AI11" s="646"/>
      <c r="AJ11" s="646"/>
      <c r="AK11" s="647"/>
      <c r="AL11" s="650">
        <v>2.4</v>
      </c>
      <c r="AM11" s="651"/>
      <c r="AN11" s="651"/>
      <c r="AO11" s="652"/>
      <c r="AP11" s="642" t="s">
        <v>248</v>
      </c>
      <c r="AQ11" s="643"/>
      <c r="AR11" s="643"/>
      <c r="AS11" s="643"/>
      <c r="AT11" s="643"/>
      <c r="AU11" s="643"/>
      <c r="AV11" s="643"/>
      <c r="AW11" s="643"/>
      <c r="AX11" s="643"/>
      <c r="AY11" s="643"/>
      <c r="AZ11" s="643"/>
      <c r="BA11" s="643"/>
      <c r="BB11" s="643"/>
      <c r="BC11" s="643"/>
      <c r="BD11" s="643"/>
      <c r="BE11" s="643"/>
      <c r="BF11" s="644"/>
      <c r="BG11" s="645">
        <v>2842</v>
      </c>
      <c r="BH11" s="646"/>
      <c r="BI11" s="646"/>
      <c r="BJ11" s="646"/>
      <c r="BK11" s="646"/>
      <c r="BL11" s="646"/>
      <c r="BM11" s="646"/>
      <c r="BN11" s="647"/>
      <c r="BO11" s="648">
        <v>1.6</v>
      </c>
      <c r="BP11" s="648"/>
      <c r="BQ11" s="648"/>
      <c r="BR11" s="648"/>
      <c r="BS11" s="654" t="s">
        <v>128</v>
      </c>
      <c r="BT11" s="646"/>
      <c r="BU11" s="646"/>
      <c r="BV11" s="646"/>
      <c r="BW11" s="646"/>
      <c r="BX11" s="646"/>
      <c r="BY11" s="646"/>
      <c r="BZ11" s="646"/>
      <c r="CA11" s="646"/>
      <c r="CB11" s="655"/>
      <c r="CD11" s="660" t="s">
        <v>249</v>
      </c>
      <c r="CE11" s="661"/>
      <c r="CF11" s="661"/>
      <c r="CG11" s="661"/>
      <c r="CH11" s="661"/>
      <c r="CI11" s="661"/>
      <c r="CJ11" s="661"/>
      <c r="CK11" s="661"/>
      <c r="CL11" s="661"/>
      <c r="CM11" s="661"/>
      <c r="CN11" s="661"/>
      <c r="CO11" s="661"/>
      <c r="CP11" s="661"/>
      <c r="CQ11" s="662"/>
      <c r="CR11" s="645">
        <v>160623</v>
      </c>
      <c r="CS11" s="646"/>
      <c r="CT11" s="646"/>
      <c r="CU11" s="646"/>
      <c r="CV11" s="646"/>
      <c r="CW11" s="646"/>
      <c r="CX11" s="646"/>
      <c r="CY11" s="647"/>
      <c r="CZ11" s="648">
        <v>5.7</v>
      </c>
      <c r="DA11" s="648"/>
      <c r="DB11" s="648"/>
      <c r="DC11" s="648"/>
      <c r="DD11" s="654">
        <v>61315</v>
      </c>
      <c r="DE11" s="646"/>
      <c r="DF11" s="646"/>
      <c r="DG11" s="646"/>
      <c r="DH11" s="646"/>
      <c r="DI11" s="646"/>
      <c r="DJ11" s="646"/>
      <c r="DK11" s="646"/>
      <c r="DL11" s="646"/>
      <c r="DM11" s="646"/>
      <c r="DN11" s="646"/>
      <c r="DO11" s="646"/>
      <c r="DP11" s="647"/>
      <c r="DQ11" s="654">
        <v>77437</v>
      </c>
      <c r="DR11" s="646"/>
      <c r="DS11" s="646"/>
      <c r="DT11" s="646"/>
      <c r="DU11" s="646"/>
      <c r="DV11" s="646"/>
      <c r="DW11" s="646"/>
      <c r="DX11" s="646"/>
      <c r="DY11" s="646"/>
      <c r="DZ11" s="646"/>
      <c r="EA11" s="646"/>
      <c r="EB11" s="646"/>
      <c r="EC11" s="655"/>
    </row>
    <row r="12" spans="2:143" ht="11.25" customHeight="1" x14ac:dyDescent="0.15">
      <c r="B12" s="642" t="s">
        <v>250</v>
      </c>
      <c r="C12" s="643"/>
      <c r="D12" s="643"/>
      <c r="E12" s="643"/>
      <c r="F12" s="643"/>
      <c r="G12" s="643"/>
      <c r="H12" s="643"/>
      <c r="I12" s="643"/>
      <c r="J12" s="643"/>
      <c r="K12" s="643"/>
      <c r="L12" s="643"/>
      <c r="M12" s="643"/>
      <c r="N12" s="643"/>
      <c r="O12" s="643"/>
      <c r="P12" s="643"/>
      <c r="Q12" s="644"/>
      <c r="R12" s="645" t="s">
        <v>233</v>
      </c>
      <c r="S12" s="646"/>
      <c r="T12" s="646"/>
      <c r="U12" s="646"/>
      <c r="V12" s="646"/>
      <c r="W12" s="646"/>
      <c r="X12" s="646"/>
      <c r="Y12" s="647"/>
      <c r="Z12" s="648" t="s">
        <v>233</v>
      </c>
      <c r="AA12" s="648"/>
      <c r="AB12" s="648"/>
      <c r="AC12" s="648"/>
      <c r="AD12" s="649" t="s">
        <v>128</v>
      </c>
      <c r="AE12" s="649"/>
      <c r="AF12" s="649"/>
      <c r="AG12" s="649"/>
      <c r="AH12" s="649"/>
      <c r="AI12" s="649"/>
      <c r="AJ12" s="649"/>
      <c r="AK12" s="649"/>
      <c r="AL12" s="650" t="s">
        <v>128</v>
      </c>
      <c r="AM12" s="651"/>
      <c r="AN12" s="651"/>
      <c r="AO12" s="652"/>
      <c r="AP12" s="642" t="s">
        <v>251</v>
      </c>
      <c r="AQ12" s="643"/>
      <c r="AR12" s="643"/>
      <c r="AS12" s="643"/>
      <c r="AT12" s="643"/>
      <c r="AU12" s="643"/>
      <c r="AV12" s="643"/>
      <c r="AW12" s="643"/>
      <c r="AX12" s="643"/>
      <c r="AY12" s="643"/>
      <c r="AZ12" s="643"/>
      <c r="BA12" s="643"/>
      <c r="BB12" s="643"/>
      <c r="BC12" s="643"/>
      <c r="BD12" s="643"/>
      <c r="BE12" s="643"/>
      <c r="BF12" s="644"/>
      <c r="BG12" s="645">
        <v>103111</v>
      </c>
      <c r="BH12" s="646"/>
      <c r="BI12" s="646"/>
      <c r="BJ12" s="646"/>
      <c r="BK12" s="646"/>
      <c r="BL12" s="646"/>
      <c r="BM12" s="646"/>
      <c r="BN12" s="647"/>
      <c r="BO12" s="648">
        <v>59.4</v>
      </c>
      <c r="BP12" s="648"/>
      <c r="BQ12" s="648"/>
      <c r="BR12" s="648"/>
      <c r="BS12" s="654" t="s">
        <v>233</v>
      </c>
      <c r="BT12" s="646"/>
      <c r="BU12" s="646"/>
      <c r="BV12" s="646"/>
      <c r="BW12" s="646"/>
      <c r="BX12" s="646"/>
      <c r="BY12" s="646"/>
      <c r="BZ12" s="646"/>
      <c r="CA12" s="646"/>
      <c r="CB12" s="655"/>
      <c r="CD12" s="660" t="s">
        <v>252</v>
      </c>
      <c r="CE12" s="661"/>
      <c r="CF12" s="661"/>
      <c r="CG12" s="661"/>
      <c r="CH12" s="661"/>
      <c r="CI12" s="661"/>
      <c r="CJ12" s="661"/>
      <c r="CK12" s="661"/>
      <c r="CL12" s="661"/>
      <c r="CM12" s="661"/>
      <c r="CN12" s="661"/>
      <c r="CO12" s="661"/>
      <c r="CP12" s="661"/>
      <c r="CQ12" s="662"/>
      <c r="CR12" s="645">
        <v>142598</v>
      </c>
      <c r="CS12" s="646"/>
      <c r="CT12" s="646"/>
      <c r="CU12" s="646"/>
      <c r="CV12" s="646"/>
      <c r="CW12" s="646"/>
      <c r="CX12" s="646"/>
      <c r="CY12" s="647"/>
      <c r="CZ12" s="648">
        <v>5.0999999999999996</v>
      </c>
      <c r="DA12" s="648"/>
      <c r="DB12" s="648"/>
      <c r="DC12" s="648"/>
      <c r="DD12" s="654">
        <v>21089</v>
      </c>
      <c r="DE12" s="646"/>
      <c r="DF12" s="646"/>
      <c r="DG12" s="646"/>
      <c r="DH12" s="646"/>
      <c r="DI12" s="646"/>
      <c r="DJ12" s="646"/>
      <c r="DK12" s="646"/>
      <c r="DL12" s="646"/>
      <c r="DM12" s="646"/>
      <c r="DN12" s="646"/>
      <c r="DO12" s="646"/>
      <c r="DP12" s="647"/>
      <c r="DQ12" s="654">
        <v>106359</v>
      </c>
      <c r="DR12" s="646"/>
      <c r="DS12" s="646"/>
      <c r="DT12" s="646"/>
      <c r="DU12" s="646"/>
      <c r="DV12" s="646"/>
      <c r="DW12" s="646"/>
      <c r="DX12" s="646"/>
      <c r="DY12" s="646"/>
      <c r="DZ12" s="646"/>
      <c r="EA12" s="646"/>
      <c r="EB12" s="646"/>
      <c r="EC12" s="655"/>
    </row>
    <row r="13" spans="2:143" ht="11.25" customHeight="1" x14ac:dyDescent="0.15">
      <c r="B13" s="642" t="s">
        <v>253</v>
      </c>
      <c r="C13" s="643"/>
      <c r="D13" s="643"/>
      <c r="E13" s="643"/>
      <c r="F13" s="643"/>
      <c r="G13" s="643"/>
      <c r="H13" s="643"/>
      <c r="I13" s="643"/>
      <c r="J13" s="643"/>
      <c r="K13" s="643"/>
      <c r="L13" s="643"/>
      <c r="M13" s="643"/>
      <c r="N13" s="643"/>
      <c r="O13" s="643"/>
      <c r="P13" s="643"/>
      <c r="Q13" s="644"/>
      <c r="R13" s="645" t="s">
        <v>128</v>
      </c>
      <c r="S13" s="646"/>
      <c r="T13" s="646"/>
      <c r="U13" s="646"/>
      <c r="V13" s="646"/>
      <c r="W13" s="646"/>
      <c r="X13" s="646"/>
      <c r="Y13" s="647"/>
      <c r="Z13" s="648" t="s">
        <v>233</v>
      </c>
      <c r="AA13" s="648"/>
      <c r="AB13" s="648"/>
      <c r="AC13" s="648"/>
      <c r="AD13" s="649" t="s">
        <v>233</v>
      </c>
      <c r="AE13" s="649"/>
      <c r="AF13" s="649"/>
      <c r="AG13" s="649"/>
      <c r="AH13" s="649"/>
      <c r="AI13" s="649"/>
      <c r="AJ13" s="649"/>
      <c r="AK13" s="649"/>
      <c r="AL13" s="650" t="s">
        <v>128</v>
      </c>
      <c r="AM13" s="651"/>
      <c r="AN13" s="651"/>
      <c r="AO13" s="652"/>
      <c r="AP13" s="642" t="s">
        <v>254</v>
      </c>
      <c r="AQ13" s="643"/>
      <c r="AR13" s="643"/>
      <c r="AS13" s="643"/>
      <c r="AT13" s="643"/>
      <c r="AU13" s="643"/>
      <c r="AV13" s="643"/>
      <c r="AW13" s="643"/>
      <c r="AX13" s="643"/>
      <c r="AY13" s="643"/>
      <c r="AZ13" s="643"/>
      <c r="BA13" s="643"/>
      <c r="BB13" s="643"/>
      <c r="BC13" s="643"/>
      <c r="BD13" s="643"/>
      <c r="BE13" s="643"/>
      <c r="BF13" s="644"/>
      <c r="BG13" s="645">
        <v>102096</v>
      </c>
      <c r="BH13" s="646"/>
      <c r="BI13" s="646"/>
      <c r="BJ13" s="646"/>
      <c r="BK13" s="646"/>
      <c r="BL13" s="646"/>
      <c r="BM13" s="646"/>
      <c r="BN13" s="647"/>
      <c r="BO13" s="648">
        <v>58.8</v>
      </c>
      <c r="BP13" s="648"/>
      <c r="BQ13" s="648"/>
      <c r="BR13" s="648"/>
      <c r="BS13" s="654" t="s">
        <v>128</v>
      </c>
      <c r="BT13" s="646"/>
      <c r="BU13" s="646"/>
      <c r="BV13" s="646"/>
      <c r="BW13" s="646"/>
      <c r="BX13" s="646"/>
      <c r="BY13" s="646"/>
      <c r="BZ13" s="646"/>
      <c r="CA13" s="646"/>
      <c r="CB13" s="655"/>
      <c r="CD13" s="660" t="s">
        <v>255</v>
      </c>
      <c r="CE13" s="661"/>
      <c r="CF13" s="661"/>
      <c r="CG13" s="661"/>
      <c r="CH13" s="661"/>
      <c r="CI13" s="661"/>
      <c r="CJ13" s="661"/>
      <c r="CK13" s="661"/>
      <c r="CL13" s="661"/>
      <c r="CM13" s="661"/>
      <c r="CN13" s="661"/>
      <c r="CO13" s="661"/>
      <c r="CP13" s="661"/>
      <c r="CQ13" s="662"/>
      <c r="CR13" s="645">
        <v>377927</v>
      </c>
      <c r="CS13" s="646"/>
      <c r="CT13" s="646"/>
      <c r="CU13" s="646"/>
      <c r="CV13" s="646"/>
      <c r="CW13" s="646"/>
      <c r="CX13" s="646"/>
      <c r="CY13" s="647"/>
      <c r="CZ13" s="648">
        <v>13.4</v>
      </c>
      <c r="DA13" s="648"/>
      <c r="DB13" s="648"/>
      <c r="DC13" s="648"/>
      <c r="DD13" s="654">
        <v>319979</v>
      </c>
      <c r="DE13" s="646"/>
      <c r="DF13" s="646"/>
      <c r="DG13" s="646"/>
      <c r="DH13" s="646"/>
      <c r="DI13" s="646"/>
      <c r="DJ13" s="646"/>
      <c r="DK13" s="646"/>
      <c r="DL13" s="646"/>
      <c r="DM13" s="646"/>
      <c r="DN13" s="646"/>
      <c r="DO13" s="646"/>
      <c r="DP13" s="647"/>
      <c r="DQ13" s="654">
        <v>115119</v>
      </c>
      <c r="DR13" s="646"/>
      <c r="DS13" s="646"/>
      <c r="DT13" s="646"/>
      <c r="DU13" s="646"/>
      <c r="DV13" s="646"/>
      <c r="DW13" s="646"/>
      <c r="DX13" s="646"/>
      <c r="DY13" s="646"/>
      <c r="DZ13" s="646"/>
      <c r="EA13" s="646"/>
      <c r="EB13" s="646"/>
      <c r="EC13" s="655"/>
    </row>
    <row r="14" spans="2:143" ht="11.25" customHeight="1" x14ac:dyDescent="0.15">
      <c r="B14" s="642" t="s">
        <v>256</v>
      </c>
      <c r="C14" s="643"/>
      <c r="D14" s="643"/>
      <c r="E14" s="643"/>
      <c r="F14" s="643"/>
      <c r="G14" s="643"/>
      <c r="H14" s="643"/>
      <c r="I14" s="643"/>
      <c r="J14" s="643"/>
      <c r="K14" s="643"/>
      <c r="L14" s="643"/>
      <c r="M14" s="643"/>
      <c r="N14" s="643"/>
      <c r="O14" s="643"/>
      <c r="P14" s="643"/>
      <c r="Q14" s="644"/>
      <c r="R14" s="645">
        <v>1344</v>
      </c>
      <c r="S14" s="646"/>
      <c r="T14" s="646"/>
      <c r="U14" s="646"/>
      <c r="V14" s="646"/>
      <c r="W14" s="646"/>
      <c r="X14" s="646"/>
      <c r="Y14" s="647"/>
      <c r="Z14" s="648">
        <v>0</v>
      </c>
      <c r="AA14" s="648"/>
      <c r="AB14" s="648"/>
      <c r="AC14" s="648"/>
      <c r="AD14" s="649">
        <v>1344</v>
      </c>
      <c r="AE14" s="649"/>
      <c r="AF14" s="649"/>
      <c r="AG14" s="649"/>
      <c r="AH14" s="649"/>
      <c r="AI14" s="649"/>
      <c r="AJ14" s="649"/>
      <c r="AK14" s="649"/>
      <c r="AL14" s="650">
        <v>0.1</v>
      </c>
      <c r="AM14" s="651"/>
      <c r="AN14" s="651"/>
      <c r="AO14" s="652"/>
      <c r="AP14" s="642" t="s">
        <v>257</v>
      </c>
      <c r="AQ14" s="643"/>
      <c r="AR14" s="643"/>
      <c r="AS14" s="643"/>
      <c r="AT14" s="643"/>
      <c r="AU14" s="643"/>
      <c r="AV14" s="643"/>
      <c r="AW14" s="643"/>
      <c r="AX14" s="643"/>
      <c r="AY14" s="643"/>
      <c r="AZ14" s="643"/>
      <c r="BA14" s="643"/>
      <c r="BB14" s="643"/>
      <c r="BC14" s="643"/>
      <c r="BD14" s="643"/>
      <c r="BE14" s="643"/>
      <c r="BF14" s="644"/>
      <c r="BG14" s="645">
        <v>5230</v>
      </c>
      <c r="BH14" s="646"/>
      <c r="BI14" s="646"/>
      <c r="BJ14" s="646"/>
      <c r="BK14" s="646"/>
      <c r="BL14" s="646"/>
      <c r="BM14" s="646"/>
      <c r="BN14" s="647"/>
      <c r="BO14" s="648">
        <v>3</v>
      </c>
      <c r="BP14" s="648"/>
      <c r="BQ14" s="648"/>
      <c r="BR14" s="648"/>
      <c r="BS14" s="654" t="s">
        <v>128</v>
      </c>
      <c r="BT14" s="646"/>
      <c r="BU14" s="646"/>
      <c r="BV14" s="646"/>
      <c r="BW14" s="646"/>
      <c r="BX14" s="646"/>
      <c r="BY14" s="646"/>
      <c r="BZ14" s="646"/>
      <c r="CA14" s="646"/>
      <c r="CB14" s="655"/>
      <c r="CD14" s="660" t="s">
        <v>258</v>
      </c>
      <c r="CE14" s="661"/>
      <c r="CF14" s="661"/>
      <c r="CG14" s="661"/>
      <c r="CH14" s="661"/>
      <c r="CI14" s="661"/>
      <c r="CJ14" s="661"/>
      <c r="CK14" s="661"/>
      <c r="CL14" s="661"/>
      <c r="CM14" s="661"/>
      <c r="CN14" s="661"/>
      <c r="CO14" s="661"/>
      <c r="CP14" s="661"/>
      <c r="CQ14" s="662"/>
      <c r="CR14" s="645">
        <v>257171</v>
      </c>
      <c r="CS14" s="646"/>
      <c r="CT14" s="646"/>
      <c r="CU14" s="646"/>
      <c r="CV14" s="646"/>
      <c r="CW14" s="646"/>
      <c r="CX14" s="646"/>
      <c r="CY14" s="647"/>
      <c r="CZ14" s="648">
        <v>9.1</v>
      </c>
      <c r="DA14" s="648"/>
      <c r="DB14" s="648"/>
      <c r="DC14" s="648"/>
      <c r="DD14" s="654">
        <v>186762</v>
      </c>
      <c r="DE14" s="646"/>
      <c r="DF14" s="646"/>
      <c r="DG14" s="646"/>
      <c r="DH14" s="646"/>
      <c r="DI14" s="646"/>
      <c r="DJ14" s="646"/>
      <c r="DK14" s="646"/>
      <c r="DL14" s="646"/>
      <c r="DM14" s="646"/>
      <c r="DN14" s="646"/>
      <c r="DO14" s="646"/>
      <c r="DP14" s="647"/>
      <c r="DQ14" s="654">
        <v>71571</v>
      </c>
      <c r="DR14" s="646"/>
      <c r="DS14" s="646"/>
      <c r="DT14" s="646"/>
      <c r="DU14" s="646"/>
      <c r="DV14" s="646"/>
      <c r="DW14" s="646"/>
      <c r="DX14" s="646"/>
      <c r="DY14" s="646"/>
      <c r="DZ14" s="646"/>
      <c r="EA14" s="646"/>
      <c r="EB14" s="646"/>
      <c r="EC14" s="655"/>
    </row>
    <row r="15" spans="2:143" ht="11.25" customHeight="1" x14ac:dyDescent="0.15">
      <c r="B15" s="642" t="s">
        <v>259</v>
      </c>
      <c r="C15" s="643"/>
      <c r="D15" s="643"/>
      <c r="E15" s="643"/>
      <c r="F15" s="643"/>
      <c r="G15" s="643"/>
      <c r="H15" s="643"/>
      <c r="I15" s="643"/>
      <c r="J15" s="643"/>
      <c r="K15" s="643"/>
      <c r="L15" s="643"/>
      <c r="M15" s="643"/>
      <c r="N15" s="643"/>
      <c r="O15" s="643"/>
      <c r="P15" s="643"/>
      <c r="Q15" s="644"/>
      <c r="R15" s="645" t="s">
        <v>128</v>
      </c>
      <c r="S15" s="646"/>
      <c r="T15" s="646"/>
      <c r="U15" s="646"/>
      <c r="V15" s="646"/>
      <c r="W15" s="646"/>
      <c r="X15" s="646"/>
      <c r="Y15" s="647"/>
      <c r="Z15" s="648" t="s">
        <v>233</v>
      </c>
      <c r="AA15" s="648"/>
      <c r="AB15" s="648"/>
      <c r="AC15" s="648"/>
      <c r="AD15" s="649" t="s">
        <v>233</v>
      </c>
      <c r="AE15" s="649"/>
      <c r="AF15" s="649"/>
      <c r="AG15" s="649"/>
      <c r="AH15" s="649"/>
      <c r="AI15" s="649"/>
      <c r="AJ15" s="649"/>
      <c r="AK15" s="649"/>
      <c r="AL15" s="650" t="s">
        <v>233</v>
      </c>
      <c r="AM15" s="651"/>
      <c r="AN15" s="651"/>
      <c r="AO15" s="652"/>
      <c r="AP15" s="642" t="s">
        <v>260</v>
      </c>
      <c r="AQ15" s="643"/>
      <c r="AR15" s="643"/>
      <c r="AS15" s="643"/>
      <c r="AT15" s="643"/>
      <c r="AU15" s="643"/>
      <c r="AV15" s="643"/>
      <c r="AW15" s="643"/>
      <c r="AX15" s="643"/>
      <c r="AY15" s="643"/>
      <c r="AZ15" s="643"/>
      <c r="BA15" s="643"/>
      <c r="BB15" s="643"/>
      <c r="BC15" s="643"/>
      <c r="BD15" s="643"/>
      <c r="BE15" s="643"/>
      <c r="BF15" s="644"/>
      <c r="BG15" s="645">
        <v>4417</v>
      </c>
      <c r="BH15" s="646"/>
      <c r="BI15" s="646"/>
      <c r="BJ15" s="646"/>
      <c r="BK15" s="646"/>
      <c r="BL15" s="646"/>
      <c r="BM15" s="646"/>
      <c r="BN15" s="647"/>
      <c r="BO15" s="648">
        <v>2.5</v>
      </c>
      <c r="BP15" s="648"/>
      <c r="BQ15" s="648"/>
      <c r="BR15" s="648"/>
      <c r="BS15" s="654" t="s">
        <v>233</v>
      </c>
      <c r="BT15" s="646"/>
      <c r="BU15" s="646"/>
      <c r="BV15" s="646"/>
      <c r="BW15" s="646"/>
      <c r="BX15" s="646"/>
      <c r="BY15" s="646"/>
      <c r="BZ15" s="646"/>
      <c r="CA15" s="646"/>
      <c r="CB15" s="655"/>
      <c r="CD15" s="660" t="s">
        <v>261</v>
      </c>
      <c r="CE15" s="661"/>
      <c r="CF15" s="661"/>
      <c r="CG15" s="661"/>
      <c r="CH15" s="661"/>
      <c r="CI15" s="661"/>
      <c r="CJ15" s="661"/>
      <c r="CK15" s="661"/>
      <c r="CL15" s="661"/>
      <c r="CM15" s="661"/>
      <c r="CN15" s="661"/>
      <c r="CO15" s="661"/>
      <c r="CP15" s="661"/>
      <c r="CQ15" s="662"/>
      <c r="CR15" s="645">
        <v>178058</v>
      </c>
      <c r="CS15" s="646"/>
      <c r="CT15" s="646"/>
      <c r="CU15" s="646"/>
      <c r="CV15" s="646"/>
      <c r="CW15" s="646"/>
      <c r="CX15" s="646"/>
      <c r="CY15" s="647"/>
      <c r="CZ15" s="648">
        <v>6.3</v>
      </c>
      <c r="DA15" s="648"/>
      <c r="DB15" s="648"/>
      <c r="DC15" s="648"/>
      <c r="DD15" s="654">
        <v>82785</v>
      </c>
      <c r="DE15" s="646"/>
      <c r="DF15" s="646"/>
      <c r="DG15" s="646"/>
      <c r="DH15" s="646"/>
      <c r="DI15" s="646"/>
      <c r="DJ15" s="646"/>
      <c r="DK15" s="646"/>
      <c r="DL15" s="646"/>
      <c r="DM15" s="646"/>
      <c r="DN15" s="646"/>
      <c r="DO15" s="646"/>
      <c r="DP15" s="647"/>
      <c r="DQ15" s="654">
        <v>93641</v>
      </c>
      <c r="DR15" s="646"/>
      <c r="DS15" s="646"/>
      <c r="DT15" s="646"/>
      <c r="DU15" s="646"/>
      <c r="DV15" s="646"/>
      <c r="DW15" s="646"/>
      <c r="DX15" s="646"/>
      <c r="DY15" s="646"/>
      <c r="DZ15" s="646"/>
      <c r="EA15" s="646"/>
      <c r="EB15" s="646"/>
      <c r="EC15" s="655"/>
    </row>
    <row r="16" spans="2:143" ht="11.25" customHeight="1" x14ac:dyDescent="0.15">
      <c r="B16" s="642" t="s">
        <v>262</v>
      </c>
      <c r="C16" s="643"/>
      <c r="D16" s="643"/>
      <c r="E16" s="643"/>
      <c r="F16" s="643"/>
      <c r="G16" s="643"/>
      <c r="H16" s="643"/>
      <c r="I16" s="643"/>
      <c r="J16" s="643"/>
      <c r="K16" s="643"/>
      <c r="L16" s="643"/>
      <c r="M16" s="643"/>
      <c r="N16" s="643"/>
      <c r="O16" s="643"/>
      <c r="P16" s="643"/>
      <c r="Q16" s="644"/>
      <c r="R16" s="645">
        <v>421</v>
      </c>
      <c r="S16" s="646"/>
      <c r="T16" s="646"/>
      <c r="U16" s="646"/>
      <c r="V16" s="646"/>
      <c r="W16" s="646"/>
      <c r="X16" s="646"/>
      <c r="Y16" s="647"/>
      <c r="Z16" s="648">
        <v>0</v>
      </c>
      <c r="AA16" s="648"/>
      <c r="AB16" s="648"/>
      <c r="AC16" s="648"/>
      <c r="AD16" s="649">
        <v>421</v>
      </c>
      <c r="AE16" s="649"/>
      <c r="AF16" s="649"/>
      <c r="AG16" s="649"/>
      <c r="AH16" s="649"/>
      <c r="AI16" s="649"/>
      <c r="AJ16" s="649"/>
      <c r="AK16" s="649"/>
      <c r="AL16" s="650">
        <v>0</v>
      </c>
      <c r="AM16" s="651"/>
      <c r="AN16" s="651"/>
      <c r="AO16" s="652"/>
      <c r="AP16" s="642" t="s">
        <v>263</v>
      </c>
      <c r="AQ16" s="643"/>
      <c r="AR16" s="643"/>
      <c r="AS16" s="643"/>
      <c r="AT16" s="643"/>
      <c r="AU16" s="643"/>
      <c r="AV16" s="643"/>
      <c r="AW16" s="643"/>
      <c r="AX16" s="643"/>
      <c r="AY16" s="643"/>
      <c r="AZ16" s="643"/>
      <c r="BA16" s="643"/>
      <c r="BB16" s="643"/>
      <c r="BC16" s="643"/>
      <c r="BD16" s="643"/>
      <c r="BE16" s="643"/>
      <c r="BF16" s="644"/>
      <c r="BG16" s="645" t="s">
        <v>128</v>
      </c>
      <c r="BH16" s="646"/>
      <c r="BI16" s="646"/>
      <c r="BJ16" s="646"/>
      <c r="BK16" s="646"/>
      <c r="BL16" s="646"/>
      <c r="BM16" s="646"/>
      <c r="BN16" s="647"/>
      <c r="BO16" s="648" t="s">
        <v>233</v>
      </c>
      <c r="BP16" s="648"/>
      <c r="BQ16" s="648"/>
      <c r="BR16" s="648"/>
      <c r="BS16" s="654" t="s">
        <v>128</v>
      </c>
      <c r="BT16" s="646"/>
      <c r="BU16" s="646"/>
      <c r="BV16" s="646"/>
      <c r="BW16" s="646"/>
      <c r="BX16" s="646"/>
      <c r="BY16" s="646"/>
      <c r="BZ16" s="646"/>
      <c r="CA16" s="646"/>
      <c r="CB16" s="655"/>
      <c r="CD16" s="660" t="s">
        <v>264</v>
      </c>
      <c r="CE16" s="661"/>
      <c r="CF16" s="661"/>
      <c r="CG16" s="661"/>
      <c r="CH16" s="661"/>
      <c r="CI16" s="661"/>
      <c r="CJ16" s="661"/>
      <c r="CK16" s="661"/>
      <c r="CL16" s="661"/>
      <c r="CM16" s="661"/>
      <c r="CN16" s="661"/>
      <c r="CO16" s="661"/>
      <c r="CP16" s="661"/>
      <c r="CQ16" s="662"/>
      <c r="CR16" s="645">
        <v>4719</v>
      </c>
      <c r="CS16" s="646"/>
      <c r="CT16" s="646"/>
      <c r="CU16" s="646"/>
      <c r="CV16" s="646"/>
      <c r="CW16" s="646"/>
      <c r="CX16" s="646"/>
      <c r="CY16" s="647"/>
      <c r="CZ16" s="648">
        <v>0.2</v>
      </c>
      <c r="DA16" s="648"/>
      <c r="DB16" s="648"/>
      <c r="DC16" s="648"/>
      <c r="DD16" s="654" t="s">
        <v>233</v>
      </c>
      <c r="DE16" s="646"/>
      <c r="DF16" s="646"/>
      <c r="DG16" s="646"/>
      <c r="DH16" s="646"/>
      <c r="DI16" s="646"/>
      <c r="DJ16" s="646"/>
      <c r="DK16" s="646"/>
      <c r="DL16" s="646"/>
      <c r="DM16" s="646"/>
      <c r="DN16" s="646"/>
      <c r="DO16" s="646"/>
      <c r="DP16" s="647"/>
      <c r="DQ16" s="654">
        <v>4719</v>
      </c>
      <c r="DR16" s="646"/>
      <c r="DS16" s="646"/>
      <c r="DT16" s="646"/>
      <c r="DU16" s="646"/>
      <c r="DV16" s="646"/>
      <c r="DW16" s="646"/>
      <c r="DX16" s="646"/>
      <c r="DY16" s="646"/>
      <c r="DZ16" s="646"/>
      <c r="EA16" s="646"/>
      <c r="EB16" s="646"/>
      <c r="EC16" s="655"/>
    </row>
    <row r="17" spans="2:133" ht="11.25" customHeight="1" x14ac:dyDescent="0.15">
      <c r="B17" s="642" t="s">
        <v>265</v>
      </c>
      <c r="C17" s="643"/>
      <c r="D17" s="643"/>
      <c r="E17" s="643"/>
      <c r="F17" s="643"/>
      <c r="G17" s="643"/>
      <c r="H17" s="643"/>
      <c r="I17" s="643"/>
      <c r="J17" s="643"/>
      <c r="K17" s="643"/>
      <c r="L17" s="643"/>
      <c r="M17" s="643"/>
      <c r="N17" s="643"/>
      <c r="O17" s="643"/>
      <c r="P17" s="643"/>
      <c r="Q17" s="644"/>
      <c r="R17" s="645">
        <v>4082</v>
      </c>
      <c r="S17" s="646"/>
      <c r="T17" s="646"/>
      <c r="U17" s="646"/>
      <c r="V17" s="646"/>
      <c r="W17" s="646"/>
      <c r="X17" s="646"/>
      <c r="Y17" s="647"/>
      <c r="Z17" s="648">
        <v>0.1</v>
      </c>
      <c r="AA17" s="648"/>
      <c r="AB17" s="648"/>
      <c r="AC17" s="648"/>
      <c r="AD17" s="649">
        <v>4082</v>
      </c>
      <c r="AE17" s="649"/>
      <c r="AF17" s="649"/>
      <c r="AG17" s="649"/>
      <c r="AH17" s="649"/>
      <c r="AI17" s="649"/>
      <c r="AJ17" s="649"/>
      <c r="AK17" s="649"/>
      <c r="AL17" s="650">
        <v>0.3</v>
      </c>
      <c r="AM17" s="651"/>
      <c r="AN17" s="651"/>
      <c r="AO17" s="652"/>
      <c r="AP17" s="642" t="s">
        <v>266</v>
      </c>
      <c r="AQ17" s="643"/>
      <c r="AR17" s="643"/>
      <c r="AS17" s="643"/>
      <c r="AT17" s="643"/>
      <c r="AU17" s="643"/>
      <c r="AV17" s="643"/>
      <c r="AW17" s="643"/>
      <c r="AX17" s="643"/>
      <c r="AY17" s="643"/>
      <c r="AZ17" s="643"/>
      <c r="BA17" s="643"/>
      <c r="BB17" s="643"/>
      <c r="BC17" s="643"/>
      <c r="BD17" s="643"/>
      <c r="BE17" s="643"/>
      <c r="BF17" s="644"/>
      <c r="BG17" s="645" t="s">
        <v>128</v>
      </c>
      <c r="BH17" s="646"/>
      <c r="BI17" s="646"/>
      <c r="BJ17" s="646"/>
      <c r="BK17" s="646"/>
      <c r="BL17" s="646"/>
      <c r="BM17" s="646"/>
      <c r="BN17" s="647"/>
      <c r="BO17" s="648" t="s">
        <v>233</v>
      </c>
      <c r="BP17" s="648"/>
      <c r="BQ17" s="648"/>
      <c r="BR17" s="648"/>
      <c r="BS17" s="654" t="s">
        <v>128</v>
      </c>
      <c r="BT17" s="646"/>
      <c r="BU17" s="646"/>
      <c r="BV17" s="646"/>
      <c r="BW17" s="646"/>
      <c r="BX17" s="646"/>
      <c r="BY17" s="646"/>
      <c r="BZ17" s="646"/>
      <c r="CA17" s="646"/>
      <c r="CB17" s="655"/>
      <c r="CD17" s="660" t="s">
        <v>267</v>
      </c>
      <c r="CE17" s="661"/>
      <c r="CF17" s="661"/>
      <c r="CG17" s="661"/>
      <c r="CH17" s="661"/>
      <c r="CI17" s="661"/>
      <c r="CJ17" s="661"/>
      <c r="CK17" s="661"/>
      <c r="CL17" s="661"/>
      <c r="CM17" s="661"/>
      <c r="CN17" s="661"/>
      <c r="CO17" s="661"/>
      <c r="CP17" s="661"/>
      <c r="CQ17" s="662"/>
      <c r="CR17" s="645">
        <v>228440</v>
      </c>
      <c r="CS17" s="646"/>
      <c r="CT17" s="646"/>
      <c r="CU17" s="646"/>
      <c r="CV17" s="646"/>
      <c r="CW17" s="646"/>
      <c r="CX17" s="646"/>
      <c r="CY17" s="647"/>
      <c r="CZ17" s="648">
        <v>8.1</v>
      </c>
      <c r="DA17" s="648"/>
      <c r="DB17" s="648"/>
      <c r="DC17" s="648"/>
      <c r="DD17" s="654" t="s">
        <v>128</v>
      </c>
      <c r="DE17" s="646"/>
      <c r="DF17" s="646"/>
      <c r="DG17" s="646"/>
      <c r="DH17" s="646"/>
      <c r="DI17" s="646"/>
      <c r="DJ17" s="646"/>
      <c r="DK17" s="646"/>
      <c r="DL17" s="646"/>
      <c r="DM17" s="646"/>
      <c r="DN17" s="646"/>
      <c r="DO17" s="646"/>
      <c r="DP17" s="647"/>
      <c r="DQ17" s="654">
        <v>224710</v>
      </c>
      <c r="DR17" s="646"/>
      <c r="DS17" s="646"/>
      <c r="DT17" s="646"/>
      <c r="DU17" s="646"/>
      <c r="DV17" s="646"/>
      <c r="DW17" s="646"/>
      <c r="DX17" s="646"/>
      <c r="DY17" s="646"/>
      <c r="DZ17" s="646"/>
      <c r="EA17" s="646"/>
      <c r="EB17" s="646"/>
      <c r="EC17" s="655"/>
    </row>
    <row r="18" spans="2:133" ht="11.25" customHeight="1" x14ac:dyDescent="0.15">
      <c r="B18" s="642" t="s">
        <v>268</v>
      </c>
      <c r="C18" s="643"/>
      <c r="D18" s="643"/>
      <c r="E18" s="643"/>
      <c r="F18" s="643"/>
      <c r="G18" s="643"/>
      <c r="H18" s="643"/>
      <c r="I18" s="643"/>
      <c r="J18" s="643"/>
      <c r="K18" s="643"/>
      <c r="L18" s="643"/>
      <c r="M18" s="643"/>
      <c r="N18" s="643"/>
      <c r="O18" s="643"/>
      <c r="P18" s="643"/>
      <c r="Q18" s="644"/>
      <c r="R18" s="645">
        <v>99</v>
      </c>
      <c r="S18" s="646"/>
      <c r="T18" s="646"/>
      <c r="U18" s="646"/>
      <c r="V18" s="646"/>
      <c r="W18" s="646"/>
      <c r="X18" s="646"/>
      <c r="Y18" s="647"/>
      <c r="Z18" s="648">
        <v>0</v>
      </c>
      <c r="AA18" s="648"/>
      <c r="AB18" s="648"/>
      <c r="AC18" s="648"/>
      <c r="AD18" s="649">
        <v>99</v>
      </c>
      <c r="AE18" s="649"/>
      <c r="AF18" s="649"/>
      <c r="AG18" s="649"/>
      <c r="AH18" s="649"/>
      <c r="AI18" s="649"/>
      <c r="AJ18" s="649"/>
      <c r="AK18" s="649"/>
      <c r="AL18" s="650">
        <v>0</v>
      </c>
      <c r="AM18" s="651"/>
      <c r="AN18" s="651"/>
      <c r="AO18" s="652"/>
      <c r="AP18" s="642" t="s">
        <v>269</v>
      </c>
      <c r="AQ18" s="643"/>
      <c r="AR18" s="643"/>
      <c r="AS18" s="643"/>
      <c r="AT18" s="643"/>
      <c r="AU18" s="643"/>
      <c r="AV18" s="643"/>
      <c r="AW18" s="643"/>
      <c r="AX18" s="643"/>
      <c r="AY18" s="643"/>
      <c r="AZ18" s="643"/>
      <c r="BA18" s="643"/>
      <c r="BB18" s="643"/>
      <c r="BC18" s="643"/>
      <c r="BD18" s="643"/>
      <c r="BE18" s="643"/>
      <c r="BF18" s="644"/>
      <c r="BG18" s="645" t="s">
        <v>128</v>
      </c>
      <c r="BH18" s="646"/>
      <c r="BI18" s="646"/>
      <c r="BJ18" s="646"/>
      <c r="BK18" s="646"/>
      <c r="BL18" s="646"/>
      <c r="BM18" s="646"/>
      <c r="BN18" s="647"/>
      <c r="BO18" s="648" t="s">
        <v>128</v>
      </c>
      <c r="BP18" s="648"/>
      <c r="BQ18" s="648"/>
      <c r="BR18" s="648"/>
      <c r="BS18" s="654" t="s">
        <v>233</v>
      </c>
      <c r="BT18" s="646"/>
      <c r="BU18" s="646"/>
      <c r="BV18" s="646"/>
      <c r="BW18" s="646"/>
      <c r="BX18" s="646"/>
      <c r="BY18" s="646"/>
      <c r="BZ18" s="646"/>
      <c r="CA18" s="646"/>
      <c r="CB18" s="655"/>
      <c r="CD18" s="660" t="s">
        <v>270</v>
      </c>
      <c r="CE18" s="661"/>
      <c r="CF18" s="661"/>
      <c r="CG18" s="661"/>
      <c r="CH18" s="661"/>
      <c r="CI18" s="661"/>
      <c r="CJ18" s="661"/>
      <c r="CK18" s="661"/>
      <c r="CL18" s="661"/>
      <c r="CM18" s="661"/>
      <c r="CN18" s="661"/>
      <c r="CO18" s="661"/>
      <c r="CP18" s="661"/>
      <c r="CQ18" s="662"/>
      <c r="CR18" s="645" t="s">
        <v>233</v>
      </c>
      <c r="CS18" s="646"/>
      <c r="CT18" s="646"/>
      <c r="CU18" s="646"/>
      <c r="CV18" s="646"/>
      <c r="CW18" s="646"/>
      <c r="CX18" s="646"/>
      <c r="CY18" s="647"/>
      <c r="CZ18" s="648" t="s">
        <v>233</v>
      </c>
      <c r="DA18" s="648"/>
      <c r="DB18" s="648"/>
      <c r="DC18" s="648"/>
      <c r="DD18" s="654" t="s">
        <v>128</v>
      </c>
      <c r="DE18" s="646"/>
      <c r="DF18" s="646"/>
      <c r="DG18" s="646"/>
      <c r="DH18" s="646"/>
      <c r="DI18" s="646"/>
      <c r="DJ18" s="646"/>
      <c r="DK18" s="646"/>
      <c r="DL18" s="646"/>
      <c r="DM18" s="646"/>
      <c r="DN18" s="646"/>
      <c r="DO18" s="646"/>
      <c r="DP18" s="647"/>
      <c r="DQ18" s="654" t="s">
        <v>233</v>
      </c>
      <c r="DR18" s="646"/>
      <c r="DS18" s="646"/>
      <c r="DT18" s="646"/>
      <c r="DU18" s="646"/>
      <c r="DV18" s="646"/>
      <c r="DW18" s="646"/>
      <c r="DX18" s="646"/>
      <c r="DY18" s="646"/>
      <c r="DZ18" s="646"/>
      <c r="EA18" s="646"/>
      <c r="EB18" s="646"/>
      <c r="EC18" s="655"/>
    </row>
    <row r="19" spans="2:133" ht="11.25" customHeight="1" x14ac:dyDescent="0.15">
      <c r="B19" s="642" t="s">
        <v>271</v>
      </c>
      <c r="C19" s="643"/>
      <c r="D19" s="643"/>
      <c r="E19" s="643"/>
      <c r="F19" s="643"/>
      <c r="G19" s="643"/>
      <c r="H19" s="643"/>
      <c r="I19" s="643"/>
      <c r="J19" s="643"/>
      <c r="K19" s="643"/>
      <c r="L19" s="643"/>
      <c r="M19" s="643"/>
      <c r="N19" s="643"/>
      <c r="O19" s="643"/>
      <c r="P19" s="643"/>
      <c r="Q19" s="644"/>
      <c r="R19" s="645">
        <v>181</v>
      </c>
      <c r="S19" s="646"/>
      <c r="T19" s="646"/>
      <c r="U19" s="646"/>
      <c r="V19" s="646"/>
      <c r="W19" s="646"/>
      <c r="X19" s="646"/>
      <c r="Y19" s="647"/>
      <c r="Z19" s="648">
        <v>0</v>
      </c>
      <c r="AA19" s="648"/>
      <c r="AB19" s="648"/>
      <c r="AC19" s="648"/>
      <c r="AD19" s="649">
        <v>181</v>
      </c>
      <c r="AE19" s="649"/>
      <c r="AF19" s="649"/>
      <c r="AG19" s="649"/>
      <c r="AH19" s="649"/>
      <c r="AI19" s="649"/>
      <c r="AJ19" s="649"/>
      <c r="AK19" s="649"/>
      <c r="AL19" s="650">
        <v>0</v>
      </c>
      <c r="AM19" s="651"/>
      <c r="AN19" s="651"/>
      <c r="AO19" s="652"/>
      <c r="AP19" s="642" t="s">
        <v>272</v>
      </c>
      <c r="AQ19" s="643"/>
      <c r="AR19" s="643"/>
      <c r="AS19" s="643"/>
      <c r="AT19" s="643"/>
      <c r="AU19" s="643"/>
      <c r="AV19" s="643"/>
      <c r="AW19" s="643"/>
      <c r="AX19" s="643"/>
      <c r="AY19" s="643"/>
      <c r="AZ19" s="643"/>
      <c r="BA19" s="643"/>
      <c r="BB19" s="643"/>
      <c r="BC19" s="643"/>
      <c r="BD19" s="643"/>
      <c r="BE19" s="643"/>
      <c r="BF19" s="644"/>
      <c r="BG19" s="645">
        <v>1371</v>
      </c>
      <c r="BH19" s="646"/>
      <c r="BI19" s="646"/>
      <c r="BJ19" s="646"/>
      <c r="BK19" s="646"/>
      <c r="BL19" s="646"/>
      <c r="BM19" s="646"/>
      <c r="BN19" s="647"/>
      <c r="BO19" s="648">
        <v>0.8</v>
      </c>
      <c r="BP19" s="648"/>
      <c r="BQ19" s="648"/>
      <c r="BR19" s="648"/>
      <c r="BS19" s="654" t="s">
        <v>128</v>
      </c>
      <c r="BT19" s="646"/>
      <c r="BU19" s="646"/>
      <c r="BV19" s="646"/>
      <c r="BW19" s="646"/>
      <c r="BX19" s="646"/>
      <c r="BY19" s="646"/>
      <c r="BZ19" s="646"/>
      <c r="CA19" s="646"/>
      <c r="CB19" s="655"/>
      <c r="CD19" s="660" t="s">
        <v>273</v>
      </c>
      <c r="CE19" s="661"/>
      <c r="CF19" s="661"/>
      <c r="CG19" s="661"/>
      <c r="CH19" s="661"/>
      <c r="CI19" s="661"/>
      <c r="CJ19" s="661"/>
      <c r="CK19" s="661"/>
      <c r="CL19" s="661"/>
      <c r="CM19" s="661"/>
      <c r="CN19" s="661"/>
      <c r="CO19" s="661"/>
      <c r="CP19" s="661"/>
      <c r="CQ19" s="662"/>
      <c r="CR19" s="645" t="s">
        <v>128</v>
      </c>
      <c r="CS19" s="646"/>
      <c r="CT19" s="646"/>
      <c r="CU19" s="646"/>
      <c r="CV19" s="646"/>
      <c r="CW19" s="646"/>
      <c r="CX19" s="646"/>
      <c r="CY19" s="647"/>
      <c r="CZ19" s="648" t="s">
        <v>128</v>
      </c>
      <c r="DA19" s="648"/>
      <c r="DB19" s="648"/>
      <c r="DC19" s="648"/>
      <c r="DD19" s="654" t="s">
        <v>128</v>
      </c>
      <c r="DE19" s="646"/>
      <c r="DF19" s="646"/>
      <c r="DG19" s="646"/>
      <c r="DH19" s="646"/>
      <c r="DI19" s="646"/>
      <c r="DJ19" s="646"/>
      <c r="DK19" s="646"/>
      <c r="DL19" s="646"/>
      <c r="DM19" s="646"/>
      <c r="DN19" s="646"/>
      <c r="DO19" s="646"/>
      <c r="DP19" s="647"/>
      <c r="DQ19" s="654" t="s">
        <v>233</v>
      </c>
      <c r="DR19" s="646"/>
      <c r="DS19" s="646"/>
      <c r="DT19" s="646"/>
      <c r="DU19" s="646"/>
      <c r="DV19" s="646"/>
      <c r="DW19" s="646"/>
      <c r="DX19" s="646"/>
      <c r="DY19" s="646"/>
      <c r="DZ19" s="646"/>
      <c r="EA19" s="646"/>
      <c r="EB19" s="646"/>
      <c r="EC19" s="655"/>
    </row>
    <row r="20" spans="2:133" ht="11.25" customHeight="1" x14ac:dyDescent="0.15">
      <c r="B20" s="642" t="s">
        <v>274</v>
      </c>
      <c r="C20" s="643"/>
      <c r="D20" s="643"/>
      <c r="E20" s="643"/>
      <c r="F20" s="643"/>
      <c r="G20" s="643"/>
      <c r="H20" s="643"/>
      <c r="I20" s="643"/>
      <c r="J20" s="643"/>
      <c r="K20" s="643"/>
      <c r="L20" s="643"/>
      <c r="M20" s="643"/>
      <c r="N20" s="643"/>
      <c r="O20" s="643"/>
      <c r="P20" s="643"/>
      <c r="Q20" s="644"/>
      <c r="R20" s="645">
        <v>31</v>
      </c>
      <c r="S20" s="646"/>
      <c r="T20" s="646"/>
      <c r="U20" s="646"/>
      <c r="V20" s="646"/>
      <c r="W20" s="646"/>
      <c r="X20" s="646"/>
      <c r="Y20" s="647"/>
      <c r="Z20" s="648">
        <v>0</v>
      </c>
      <c r="AA20" s="648"/>
      <c r="AB20" s="648"/>
      <c r="AC20" s="648"/>
      <c r="AD20" s="649">
        <v>31</v>
      </c>
      <c r="AE20" s="649"/>
      <c r="AF20" s="649"/>
      <c r="AG20" s="649"/>
      <c r="AH20" s="649"/>
      <c r="AI20" s="649"/>
      <c r="AJ20" s="649"/>
      <c r="AK20" s="649"/>
      <c r="AL20" s="650">
        <v>0</v>
      </c>
      <c r="AM20" s="651"/>
      <c r="AN20" s="651"/>
      <c r="AO20" s="652"/>
      <c r="AP20" s="642" t="s">
        <v>275</v>
      </c>
      <c r="AQ20" s="643"/>
      <c r="AR20" s="643"/>
      <c r="AS20" s="643"/>
      <c r="AT20" s="643"/>
      <c r="AU20" s="643"/>
      <c r="AV20" s="643"/>
      <c r="AW20" s="643"/>
      <c r="AX20" s="643"/>
      <c r="AY20" s="643"/>
      <c r="AZ20" s="643"/>
      <c r="BA20" s="643"/>
      <c r="BB20" s="643"/>
      <c r="BC20" s="643"/>
      <c r="BD20" s="643"/>
      <c r="BE20" s="643"/>
      <c r="BF20" s="644"/>
      <c r="BG20" s="645">
        <v>1371</v>
      </c>
      <c r="BH20" s="646"/>
      <c r="BI20" s="646"/>
      <c r="BJ20" s="646"/>
      <c r="BK20" s="646"/>
      <c r="BL20" s="646"/>
      <c r="BM20" s="646"/>
      <c r="BN20" s="647"/>
      <c r="BO20" s="648">
        <v>0.8</v>
      </c>
      <c r="BP20" s="648"/>
      <c r="BQ20" s="648"/>
      <c r="BR20" s="648"/>
      <c r="BS20" s="654" t="s">
        <v>128</v>
      </c>
      <c r="BT20" s="646"/>
      <c r="BU20" s="646"/>
      <c r="BV20" s="646"/>
      <c r="BW20" s="646"/>
      <c r="BX20" s="646"/>
      <c r="BY20" s="646"/>
      <c r="BZ20" s="646"/>
      <c r="CA20" s="646"/>
      <c r="CB20" s="655"/>
      <c r="CD20" s="660" t="s">
        <v>276</v>
      </c>
      <c r="CE20" s="661"/>
      <c r="CF20" s="661"/>
      <c r="CG20" s="661"/>
      <c r="CH20" s="661"/>
      <c r="CI20" s="661"/>
      <c r="CJ20" s="661"/>
      <c r="CK20" s="661"/>
      <c r="CL20" s="661"/>
      <c r="CM20" s="661"/>
      <c r="CN20" s="661"/>
      <c r="CO20" s="661"/>
      <c r="CP20" s="661"/>
      <c r="CQ20" s="662"/>
      <c r="CR20" s="645">
        <v>2814316</v>
      </c>
      <c r="CS20" s="646"/>
      <c r="CT20" s="646"/>
      <c r="CU20" s="646"/>
      <c r="CV20" s="646"/>
      <c r="CW20" s="646"/>
      <c r="CX20" s="646"/>
      <c r="CY20" s="647"/>
      <c r="CZ20" s="648">
        <v>100</v>
      </c>
      <c r="DA20" s="648"/>
      <c r="DB20" s="648"/>
      <c r="DC20" s="648"/>
      <c r="DD20" s="654">
        <v>955744</v>
      </c>
      <c r="DE20" s="646"/>
      <c r="DF20" s="646"/>
      <c r="DG20" s="646"/>
      <c r="DH20" s="646"/>
      <c r="DI20" s="646"/>
      <c r="DJ20" s="646"/>
      <c r="DK20" s="646"/>
      <c r="DL20" s="646"/>
      <c r="DM20" s="646"/>
      <c r="DN20" s="646"/>
      <c r="DO20" s="646"/>
      <c r="DP20" s="647"/>
      <c r="DQ20" s="654">
        <v>1726622</v>
      </c>
      <c r="DR20" s="646"/>
      <c r="DS20" s="646"/>
      <c r="DT20" s="646"/>
      <c r="DU20" s="646"/>
      <c r="DV20" s="646"/>
      <c r="DW20" s="646"/>
      <c r="DX20" s="646"/>
      <c r="DY20" s="646"/>
      <c r="DZ20" s="646"/>
      <c r="EA20" s="646"/>
      <c r="EB20" s="646"/>
      <c r="EC20" s="655"/>
    </row>
    <row r="21" spans="2:133" ht="11.25" customHeight="1" x14ac:dyDescent="0.15">
      <c r="B21" s="642" t="s">
        <v>277</v>
      </c>
      <c r="C21" s="643"/>
      <c r="D21" s="643"/>
      <c r="E21" s="643"/>
      <c r="F21" s="643"/>
      <c r="G21" s="643"/>
      <c r="H21" s="643"/>
      <c r="I21" s="643"/>
      <c r="J21" s="643"/>
      <c r="K21" s="643"/>
      <c r="L21" s="643"/>
      <c r="M21" s="643"/>
      <c r="N21" s="643"/>
      <c r="O21" s="643"/>
      <c r="P21" s="643"/>
      <c r="Q21" s="644"/>
      <c r="R21" s="645">
        <v>3771</v>
      </c>
      <c r="S21" s="646"/>
      <c r="T21" s="646"/>
      <c r="U21" s="646"/>
      <c r="V21" s="646"/>
      <c r="W21" s="646"/>
      <c r="X21" s="646"/>
      <c r="Y21" s="647"/>
      <c r="Z21" s="648">
        <v>0.1</v>
      </c>
      <c r="AA21" s="648"/>
      <c r="AB21" s="648"/>
      <c r="AC21" s="648"/>
      <c r="AD21" s="649">
        <v>3771</v>
      </c>
      <c r="AE21" s="649"/>
      <c r="AF21" s="649"/>
      <c r="AG21" s="649"/>
      <c r="AH21" s="649"/>
      <c r="AI21" s="649"/>
      <c r="AJ21" s="649"/>
      <c r="AK21" s="649"/>
      <c r="AL21" s="650">
        <v>0.3</v>
      </c>
      <c r="AM21" s="651"/>
      <c r="AN21" s="651"/>
      <c r="AO21" s="652"/>
      <c r="AP21" s="664" t="s">
        <v>278</v>
      </c>
      <c r="AQ21" s="665"/>
      <c r="AR21" s="665"/>
      <c r="AS21" s="665"/>
      <c r="AT21" s="665"/>
      <c r="AU21" s="665"/>
      <c r="AV21" s="665"/>
      <c r="AW21" s="665"/>
      <c r="AX21" s="665"/>
      <c r="AY21" s="665"/>
      <c r="AZ21" s="665"/>
      <c r="BA21" s="665"/>
      <c r="BB21" s="665"/>
      <c r="BC21" s="665"/>
      <c r="BD21" s="665"/>
      <c r="BE21" s="665"/>
      <c r="BF21" s="666"/>
      <c r="BG21" s="645">
        <v>1371</v>
      </c>
      <c r="BH21" s="646"/>
      <c r="BI21" s="646"/>
      <c r="BJ21" s="646"/>
      <c r="BK21" s="646"/>
      <c r="BL21" s="646"/>
      <c r="BM21" s="646"/>
      <c r="BN21" s="647"/>
      <c r="BO21" s="648">
        <v>0.8</v>
      </c>
      <c r="BP21" s="648"/>
      <c r="BQ21" s="648"/>
      <c r="BR21" s="648"/>
      <c r="BS21" s="654" t="s">
        <v>128</v>
      </c>
      <c r="BT21" s="646"/>
      <c r="BU21" s="646"/>
      <c r="BV21" s="646"/>
      <c r="BW21" s="646"/>
      <c r="BX21" s="646"/>
      <c r="BY21" s="646"/>
      <c r="BZ21" s="646"/>
      <c r="CA21" s="646"/>
      <c r="CB21" s="655"/>
      <c r="CD21" s="670"/>
      <c r="CE21" s="671"/>
      <c r="CF21" s="671"/>
      <c r="CG21" s="671"/>
      <c r="CH21" s="671"/>
      <c r="CI21" s="671"/>
      <c r="CJ21" s="671"/>
      <c r="CK21" s="671"/>
      <c r="CL21" s="671"/>
      <c r="CM21" s="671"/>
      <c r="CN21" s="671"/>
      <c r="CO21" s="671"/>
      <c r="CP21" s="671"/>
      <c r="CQ21" s="672"/>
      <c r="CR21" s="673"/>
      <c r="CS21" s="668"/>
      <c r="CT21" s="668"/>
      <c r="CU21" s="668"/>
      <c r="CV21" s="668"/>
      <c r="CW21" s="668"/>
      <c r="CX21" s="668"/>
      <c r="CY21" s="674"/>
      <c r="CZ21" s="675"/>
      <c r="DA21" s="675"/>
      <c r="DB21" s="675"/>
      <c r="DC21" s="675"/>
      <c r="DD21" s="667"/>
      <c r="DE21" s="668"/>
      <c r="DF21" s="668"/>
      <c r="DG21" s="668"/>
      <c r="DH21" s="668"/>
      <c r="DI21" s="668"/>
      <c r="DJ21" s="668"/>
      <c r="DK21" s="668"/>
      <c r="DL21" s="668"/>
      <c r="DM21" s="668"/>
      <c r="DN21" s="668"/>
      <c r="DO21" s="668"/>
      <c r="DP21" s="674"/>
      <c r="DQ21" s="667"/>
      <c r="DR21" s="668"/>
      <c r="DS21" s="668"/>
      <c r="DT21" s="668"/>
      <c r="DU21" s="668"/>
      <c r="DV21" s="668"/>
      <c r="DW21" s="668"/>
      <c r="DX21" s="668"/>
      <c r="DY21" s="668"/>
      <c r="DZ21" s="668"/>
      <c r="EA21" s="668"/>
      <c r="EB21" s="668"/>
      <c r="EC21" s="669"/>
    </row>
    <row r="22" spans="2:133" ht="11.25" customHeight="1" x14ac:dyDescent="0.15">
      <c r="B22" s="642" t="s">
        <v>279</v>
      </c>
      <c r="C22" s="643"/>
      <c r="D22" s="643"/>
      <c r="E22" s="643"/>
      <c r="F22" s="643"/>
      <c r="G22" s="643"/>
      <c r="H22" s="643"/>
      <c r="I22" s="643"/>
      <c r="J22" s="643"/>
      <c r="K22" s="643"/>
      <c r="L22" s="643"/>
      <c r="M22" s="643"/>
      <c r="N22" s="643"/>
      <c r="O22" s="643"/>
      <c r="P22" s="643"/>
      <c r="Q22" s="644"/>
      <c r="R22" s="645">
        <v>1179208</v>
      </c>
      <c r="S22" s="646"/>
      <c r="T22" s="646"/>
      <c r="U22" s="646"/>
      <c r="V22" s="646"/>
      <c r="W22" s="646"/>
      <c r="X22" s="646"/>
      <c r="Y22" s="647"/>
      <c r="Z22" s="648">
        <v>38.799999999999997</v>
      </c>
      <c r="AA22" s="648"/>
      <c r="AB22" s="648"/>
      <c r="AC22" s="648"/>
      <c r="AD22" s="649">
        <v>1008592</v>
      </c>
      <c r="AE22" s="649"/>
      <c r="AF22" s="649"/>
      <c r="AG22" s="649"/>
      <c r="AH22" s="649"/>
      <c r="AI22" s="649"/>
      <c r="AJ22" s="649"/>
      <c r="AK22" s="649"/>
      <c r="AL22" s="650">
        <v>81.599999999999994</v>
      </c>
      <c r="AM22" s="651"/>
      <c r="AN22" s="651"/>
      <c r="AO22" s="652"/>
      <c r="AP22" s="664" t="s">
        <v>280</v>
      </c>
      <c r="AQ22" s="665"/>
      <c r="AR22" s="665"/>
      <c r="AS22" s="665"/>
      <c r="AT22" s="665"/>
      <c r="AU22" s="665"/>
      <c r="AV22" s="665"/>
      <c r="AW22" s="665"/>
      <c r="AX22" s="665"/>
      <c r="AY22" s="665"/>
      <c r="AZ22" s="665"/>
      <c r="BA22" s="665"/>
      <c r="BB22" s="665"/>
      <c r="BC22" s="665"/>
      <c r="BD22" s="665"/>
      <c r="BE22" s="665"/>
      <c r="BF22" s="666"/>
      <c r="BG22" s="645" t="s">
        <v>233</v>
      </c>
      <c r="BH22" s="646"/>
      <c r="BI22" s="646"/>
      <c r="BJ22" s="646"/>
      <c r="BK22" s="646"/>
      <c r="BL22" s="646"/>
      <c r="BM22" s="646"/>
      <c r="BN22" s="647"/>
      <c r="BO22" s="648" t="s">
        <v>128</v>
      </c>
      <c r="BP22" s="648"/>
      <c r="BQ22" s="648"/>
      <c r="BR22" s="648"/>
      <c r="BS22" s="654" t="s">
        <v>128</v>
      </c>
      <c r="BT22" s="646"/>
      <c r="BU22" s="646"/>
      <c r="BV22" s="646"/>
      <c r="BW22" s="646"/>
      <c r="BX22" s="646"/>
      <c r="BY22" s="646"/>
      <c r="BZ22" s="646"/>
      <c r="CA22" s="646"/>
      <c r="CB22" s="655"/>
      <c r="CD22" s="627" t="s">
        <v>281</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x14ac:dyDescent="0.15">
      <c r="B23" s="642" t="s">
        <v>282</v>
      </c>
      <c r="C23" s="643"/>
      <c r="D23" s="643"/>
      <c r="E23" s="643"/>
      <c r="F23" s="643"/>
      <c r="G23" s="643"/>
      <c r="H23" s="643"/>
      <c r="I23" s="643"/>
      <c r="J23" s="643"/>
      <c r="K23" s="643"/>
      <c r="L23" s="643"/>
      <c r="M23" s="643"/>
      <c r="N23" s="643"/>
      <c r="O23" s="643"/>
      <c r="P23" s="643"/>
      <c r="Q23" s="644"/>
      <c r="R23" s="645">
        <v>1008592</v>
      </c>
      <c r="S23" s="646"/>
      <c r="T23" s="646"/>
      <c r="U23" s="646"/>
      <c r="V23" s="646"/>
      <c r="W23" s="646"/>
      <c r="X23" s="646"/>
      <c r="Y23" s="647"/>
      <c r="Z23" s="648">
        <v>33.1</v>
      </c>
      <c r="AA23" s="648"/>
      <c r="AB23" s="648"/>
      <c r="AC23" s="648"/>
      <c r="AD23" s="649">
        <v>1008592</v>
      </c>
      <c r="AE23" s="649"/>
      <c r="AF23" s="649"/>
      <c r="AG23" s="649"/>
      <c r="AH23" s="649"/>
      <c r="AI23" s="649"/>
      <c r="AJ23" s="649"/>
      <c r="AK23" s="649"/>
      <c r="AL23" s="650">
        <v>81.599999999999994</v>
      </c>
      <c r="AM23" s="651"/>
      <c r="AN23" s="651"/>
      <c r="AO23" s="652"/>
      <c r="AP23" s="664" t="s">
        <v>283</v>
      </c>
      <c r="AQ23" s="665"/>
      <c r="AR23" s="665"/>
      <c r="AS23" s="665"/>
      <c r="AT23" s="665"/>
      <c r="AU23" s="665"/>
      <c r="AV23" s="665"/>
      <c r="AW23" s="665"/>
      <c r="AX23" s="665"/>
      <c r="AY23" s="665"/>
      <c r="AZ23" s="665"/>
      <c r="BA23" s="665"/>
      <c r="BB23" s="665"/>
      <c r="BC23" s="665"/>
      <c r="BD23" s="665"/>
      <c r="BE23" s="665"/>
      <c r="BF23" s="666"/>
      <c r="BG23" s="645" t="s">
        <v>128</v>
      </c>
      <c r="BH23" s="646"/>
      <c r="BI23" s="646"/>
      <c r="BJ23" s="646"/>
      <c r="BK23" s="646"/>
      <c r="BL23" s="646"/>
      <c r="BM23" s="646"/>
      <c r="BN23" s="647"/>
      <c r="BO23" s="648" t="s">
        <v>128</v>
      </c>
      <c r="BP23" s="648"/>
      <c r="BQ23" s="648"/>
      <c r="BR23" s="648"/>
      <c r="BS23" s="654" t="s">
        <v>128</v>
      </c>
      <c r="BT23" s="646"/>
      <c r="BU23" s="646"/>
      <c r="BV23" s="646"/>
      <c r="BW23" s="646"/>
      <c r="BX23" s="646"/>
      <c r="BY23" s="646"/>
      <c r="BZ23" s="646"/>
      <c r="CA23" s="646"/>
      <c r="CB23" s="655"/>
      <c r="CD23" s="627" t="s">
        <v>222</v>
      </c>
      <c r="CE23" s="628"/>
      <c r="CF23" s="628"/>
      <c r="CG23" s="628"/>
      <c r="CH23" s="628"/>
      <c r="CI23" s="628"/>
      <c r="CJ23" s="628"/>
      <c r="CK23" s="628"/>
      <c r="CL23" s="628"/>
      <c r="CM23" s="628"/>
      <c r="CN23" s="628"/>
      <c r="CO23" s="628"/>
      <c r="CP23" s="628"/>
      <c r="CQ23" s="629"/>
      <c r="CR23" s="627" t="s">
        <v>284</v>
      </c>
      <c r="CS23" s="628"/>
      <c r="CT23" s="628"/>
      <c r="CU23" s="628"/>
      <c r="CV23" s="628"/>
      <c r="CW23" s="628"/>
      <c r="CX23" s="628"/>
      <c r="CY23" s="629"/>
      <c r="CZ23" s="627" t="s">
        <v>285</v>
      </c>
      <c r="DA23" s="628"/>
      <c r="DB23" s="628"/>
      <c r="DC23" s="629"/>
      <c r="DD23" s="627" t="s">
        <v>286</v>
      </c>
      <c r="DE23" s="628"/>
      <c r="DF23" s="628"/>
      <c r="DG23" s="628"/>
      <c r="DH23" s="628"/>
      <c r="DI23" s="628"/>
      <c r="DJ23" s="628"/>
      <c r="DK23" s="629"/>
      <c r="DL23" s="676" t="s">
        <v>287</v>
      </c>
      <c r="DM23" s="677"/>
      <c r="DN23" s="677"/>
      <c r="DO23" s="677"/>
      <c r="DP23" s="677"/>
      <c r="DQ23" s="677"/>
      <c r="DR23" s="677"/>
      <c r="DS23" s="677"/>
      <c r="DT23" s="677"/>
      <c r="DU23" s="677"/>
      <c r="DV23" s="678"/>
      <c r="DW23" s="627" t="s">
        <v>288</v>
      </c>
      <c r="DX23" s="628"/>
      <c r="DY23" s="628"/>
      <c r="DZ23" s="628"/>
      <c r="EA23" s="628"/>
      <c r="EB23" s="628"/>
      <c r="EC23" s="629"/>
    </row>
    <row r="24" spans="2:133" ht="11.25" customHeight="1" x14ac:dyDescent="0.15">
      <c r="B24" s="642" t="s">
        <v>289</v>
      </c>
      <c r="C24" s="643"/>
      <c r="D24" s="643"/>
      <c r="E24" s="643"/>
      <c r="F24" s="643"/>
      <c r="G24" s="643"/>
      <c r="H24" s="643"/>
      <c r="I24" s="643"/>
      <c r="J24" s="643"/>
      <c r="K24" s="643"/>
      <c r="L24" s="643"/>
      <c r="M24" s="643"/>
      <c r="N24" s="643"/>
      <c r="O24" s="643"/>
      <c r="P24" s="643"/>
      <c r="Q24" s="644"/>
      <c r="R24" s="645">
        <v>154718</v>
      </c>
      <c r="S24" s="646"/>
      <c r="T24" s="646"/>
      <c r="U24" s="646"/>
      <c r="V24" s="646"/>
      <c r="W24" s="646"/>
      <c r="X24" s="646"/>
      <c r="Y24" s="647"/>
      <c r="Z24" s="648">
        <v>5.0999999999999996</v>
      </c>
      <c r="AA24" s="648"/>
      <c r="AB24" s="648"/>
      <c r="AC24" s="648"/>
      <c r="AD24" s="649" t="s">
        <v>233</v>
      </c>
      <c r="AE24" s="649"/>
      <c r="AF24" s="649"/>
      <c r="AG24" s="649"/>
      <c r="AH24" s="649"/>
      <c r="AI24" s="649"/>
      <c r="AJ24" s="649"/>
      <c r="AK24" s="649"/>
      <c r="AL24" s="650" t="s">
        <v>128</v>
      </c>
      <c r="AM24" s="651"/>
      <c r="AN24" s="651"/>
      <c r="AO24" s="652"/>
      <c r="AP24" s="664" t="s">
        <v>290</v>
      </c>
      <c r="AQ24" s="665"/>
      <c r="AR24" s="665"/>
      <c r="AS24" s="665"/>
      <c r="AT24" s="665"/>
      <c r="AU24" s="665"/>
      <c r="AV24" s="665"/>
      <c r="AW24" s="665"/>
      <c r="AX24" s="665"/>
      <c r="AY24" s="665"/>
      <c r="AZ24" s="665"/>
      <c r="BA24" s="665"/>
      <c r="BB24" s="665"/>
      <c r="BC24" s="665"/>
      <c r="BD24" s="665"/>
      <c r="BE24" s="665"/>
      <c r="BF24" s="666"/>
      <c r="BG24" s="645" t="s">
        <v>233</v>
      </c>
      <c r="BH24" s="646"/>
      <c r="BI24" s="646"/>
      <c r="BJ24" s="646"/>
      <c r="BK24" s="646"/>
      <c r="BL24" s="646"/>
      <c r="BM24" s="646"/>
      <c r="BN24" s="647"/>
      <c r="BO24" s="648" t="s">
        <v>128</v>
      </c>
      <c r="BP24" s="648"/>
      <c r="BQ24" s="648"/>
      <c r="BR24" s="648"/>
      <c r="BS24" s="654" t="s">
        <v>128</v>
      </c>
      <c r="BT24" s="646"/>
      <c r="BU24" s="646"/>
      <c r="BV24" s="646"/>
      <c r="BW24" s="646"/>
      <c r="BX24" s="646"/>
      <c r="BY24" s="646"/>
      <c r="BZ24" s="646"/>
      <c r="CA24" s="646"/>
      <c r="CB24" s="655"/>
      <c r="CD24" s="656" t="s">
        <v>291</v>
      </c>
      <c r="CE24" s="657"/>
      <c r="CF24" s="657"/>
      <c r="CG24" s="657"/>
      <c r="CH24" s="657"/>
      <c r="CI24" s="657"/>
      <c r="CJ24" s="657"/>
      <c r="CK24" s="657"/>
      <c r="CL24" s="657"/>
      <c r="CM24" s="657"/>
      <c r="CN24" s="657"/>
      <c r="CO24" s="657"/>
      <c r="CP24" s="657"/>
      <c r="CQ24" s="658"/>
      <c r="CR24" s="634">
        <v>665758</v>
      </c>
      <c r="CS24" s="635"/>
      <c r="CT24" s="635"/>
      <c r="CU24" s="635"/>
      <c r="CV24" s="635"/>
      <c r="CW24" s="635"/>
      <c r="CX24" s="635"/>
      <c r="CY24" s="636"/>
      <c r="CZ24" s="639">
        <v>23.7</v>
      </c>
      <c r="DA24" s="640"/>
      <c r="DB24" s="640"/>
      <c r="DC24" s="659"/>
      <c r="DD24" s="679">
        <v>575546</v>
      </c>
      <c r="DE24" s="635"/>
      <c r="DF24" s="635"/>
      <c r="DG24" s="635"/>
      <c r="DH24" s="635"/>
      <c r="DI24" s="635"/>
      <c r="DJ24" s="635"/>
      <c r="DK24" s="636"/>
      <c r="DL24" s="679">
        <v>572117</v>
      </c>
      <c r="DM24" s="635"/>
      <c r="DN24" s="635"/>
      <c r="DO24" s="635"/>
      <c r="DP24" s="635"/>
      <c r="DQ24" s="635"/>
      <c r="DR24" s="635"/>
      <c r="DS24" s="635"/>
      <c r="DT24" s="635"/>
      <c r="DU24" s="635"/>
      <c r="DV24" s="636"/>
      <c r="DW24" s="639">
        <v>45</v>
      </c>
      <c r="DX24" s="640"/>
      <c r="DY24" s="640"/>
      <c r="DZ24" s="640"/>
      <c r="EA24" s="640"/>
      <c r="EB24" s="640"/>
      <c r="EC24" s="641"/>
    </row>
    <row r="25" spans="2:133" ht="11.25" customHeight="1" x14ac:dyDescent="0.15">
      <c r="B25" s="642" t="s">
        <v>292</v>
      </c>
      <c r="C25" s="643"/>
      <c r="D25" s="643"/>
      <c r="E25" s="643"/>
      <c r="F25" s="643"/>
      <c r="G25" s="643"/>
      <c r="H25" s="643"/>
      <c r="I25" s="643"/>
      <c r="J25" s="643"/>
      <c r="K25" s="643"/>
      <c r="L25" s="643"/>
      <c r="M25" s="643"/>
      <c r="N25" s="643"/>
      <c r="O25" s="643"/>
      <c r="P25" s="643"/>
      <c r="Q25" s="644"/>
      <c r="R25" s="645">
        <v>15898</v>
      </c>
      <c r="S25" s="646"/>
      <c r="T25" s="646"/>
      <c r="U25" s="646"/>
      <c r="V25" s="646"/>
      <c r="W25" s="646"/>
      <c r="X25" s="646"/>
      <c r="Y25" s="647"/>
      <c r="Z25" s="648">
        <v>0.5</v>
      </c>
      <c r="AA25" s="648"/>
      <c r="AB25" s="648"/>
      <c r="AC25" s="648"/>
      <c r="AD25" s="649" t="s">
        <v>128</v>
      </c>
      <c r="AE25" s="649"/>
      <c r="AF25" s="649"/>
      <c r="AG25" s="649"/>
      <c r="AH25" s="649"/>
      <c r="AI25" s="649"/>
      <c r="AJ25" s="649"/>
      <c r="AK25" s="649"/>
      <c r="AL25" s="650" t="s">
        <v>233</v>
      </c>
      <c r="AM25" s="651"/>
      <c r="AN25" s="651"/>
      <c r="AO25" s="652"/>
      <c r="AP25" s="664" t="s">
        <v>293</v>
      </c>
      <c r="AQ25" s="665"/>
      <c r="AR25" s="665"/>
      <c r="AS25" s="665"/>
      <c r="AT25" s="665"/>
      <c r="AU25" s="665"/>
      <c r="AV25" s="665"/>
      <c r="AW25" s="665"/>
      <c r="AX25" s="665"/>
      <c r="AY25" s="665"/>
      <c r="AZ25" s="665"/>
      <c r="BA25" s="665"/>
      <c r="BB25" s="665"/>
      <c r="BC25" s="665"/>
      <c r="BD25" s="665"/>
      <c r="BE25" s="665"/>
      <c r="BF25" s="666"/>
      <c r="BG25" s="645" t="s">
        <v>128</v>
      </c>
      <c r="BH25" s="646"/>
      <c r="BI25" s="646"/>
      <c r="BJ25" s="646"/>
      <c r="BK25" s="646"/>
      <c r="BL25" s="646"/>
      <c r="BM25" s="646"/>
      <c r="BN25" s="647"/>
      <c r="BO25" s="648" t="s">
        <v>128</v>
      </c>
      <c r="BP25" s="648"/>
      <c r="BQ25" s="648"/>
      <c r="BR25" s="648"/>
      <c r="BS25" s="654" t="s">
        <v>233</v>
      </c>
      <c r="BT25" s="646"/>
      <c r="BU25" s="646"/>
      <c r="BV25" s="646"/>
      <c r="BW25" s="646"/>
      <c r="BX25" s="646"/>
      <c r="BY25" s="646"/>
      <c r="BZ25" s="646"/>
      <c r="CA25" s="646"/>
      <c r="CB25" s="655"/>
      <c r="CD25" s="660" t="s">
        <v>294</v>
      </c>
      <c r="CE25" s="661"/>
      <c r="CF25" s="661"/>
      <c r="CG25" s="661"/>
      <c r="CH25" s="661"/>
      <c r="CI25" s="661"/>
      <c r="CJ25" s="661"/>
      <c r="CK25" s="661"/>
      <c r="CL25" s="661"/>
      <c r="CM25" s="661"/>
      <c r="CN25" s="661"/>
      <c r="CO25" s="661"/>
      <c r="CP25" s="661"/>
      <c r="CQ25" s="662"/>
      <c r="CR25" s="645">
        <v>376642</v>
      </c>
      <c r="CS25" s="680"/>
      <c r="CT25" s="680"/>
      <c r="CU25" s="680"/>
      <c r="CV25" s="680"/>
      <c r="CW25" s="680"/>
      <c r="CX25" s="680"/>
      <c r="CY25" s="681"/>
      <c r="CZ25" s="650">
        <v>13.4</v>
      </c>
      <c r="DA25" s="682"/>
      <c r="DB25" s="682"/>
      <c r="DC25" s="685"/>
      <c r="DD25" s="654">
        <v>334310</v>
      </c>
      <c r="DE25" s="680"/>
      <c r="DF25" s="680"/>
      <c r="DG25" s="680"/>
      <c r="DH25" s="680"/>
      <c r="DI25" s="680"/>
      <c r="DJ25" s="680"/>
      <c r="DK25" s="681"/>
      <c r="DL25" s="654">
        <v>331641</v>
      </c>
      <c r="DM25" s="680"/>
      <c r="DN25" s="680"/>
      <c r="DO25" s="680"/>
      <c r="DP25" s="680"/>
      <c r="DQ25" s="680"/>
      <c r="DR25" s="680"/>
      <c r="DS25" s="680"/>
      <c r="DT25" s="680"/>
      <c r="DU25" s="680"/>
      <c r="DV25" s="681"/>
      <c r="DW25" s="650">
        <v>26.1</v>
      </c>
      <c r="DX25" s="682"/>
      <c r="DY25" s="682"/>
      <c r="DZ25" s="682"/>
      <c r="EA25" s="682"/>
      <c r="EB25" s="682"/>
      <c r="EC25" s="683"/>
    </row>
    <row r="26" spans="2:133" ht="11.25" customHeight="1" x14ac:dyDescent="0.15">
      <c r="B26" s="642" t="s">
        <v>295</v>
      </c>
      <c r="C26" s="643"/>
      <c r="D26" s="643"/>
      <c r="E26" s="643"/>
      <c r="F26" s="643"/>
      <c r="G26" s="643"/>
      <c r="H26" s="643"/>
      <c r="I26" s="643"/>
      <c r="J26" s="643"/>
      <c r="K26" s="643"/>
      <c r="L26" s="643"/>
      <c r="M26" s="643"/>
      <c r="N26" s="643"/>
      <c r="O26" s="643"/>
      <c r="P26" s="643"/>
      <c r="Q26" s="644"/>
      <c r="R26" s="645">
        <v>1404628</v>
      </c>
      <c r="S26" s="646"/>
      <c r="T26" s="646"/>
      <c r="U26" s="646"/>
      <c r="V26" s="646"/>
      <c r="W26" s="646"/>
      <c r="X26" s="646"/>
      <c r="Y26" s="647"/>
      <c r="Z26" s="648">
        <v>46.2</v>
      </c>
      <c r="AA26" s="648"/>
      <c r="AB26" s="648"/>
      <c r="AC26" s="648"/>
      <c r="AD26" s="649">
        <v>1234012</v>
      </c>
      <c r="AE26" s="649"/>
      <c r="AF26" s="649"/>
      <c r="AG26" s="649"/>
      <c r="AH26" s="649"/>
      <c r="AI26" s="649"/>
      <c r="AJ26" s="649"/>
      <c r="AK26" s="649"/>
      <c r="AL26" s="650">
        <v>99.8</v>
      </c>
      <c r="AM26" s="651"/>
      <c r="AN26" s="651"/>
      <c r="AO26" s="652"/>
      <c r="AP26" s="664" t="s">
        <v>296</v>
      </c>
      <c r="AQ26" s="684"/>
      <c r="AR26" s="684"/>
      <c r="AS26" s="684"/>
      <c r="AT26" s="684"/>
      <c r="AU26" s="684"/>
      <c r="AV26" s="684"/>
      <c r="AW26" s="684"/>
      <c r="AX26" s="684"/>
      <c r="AY26" s="684"/>
      <c r="AZ26" s="684"/>
      <c r="BA26" s="684"/>
      <c r="BB26" s="684"/>
      <c r="BC26" s="684"/>
      <c r="BD26" s="684"/>
      <c r="BE26" s="684"/>
      <c r="BF26" s="666"/>
      <c r="BG26" s="645" t="s">
        <v>233</v>
      </c>
      <c r="BH26" s="646"/>
      <c r="BI26" s="646"/>
      <c r="BJ26" s="646"/>
      <c r="BK26" s="646"/>
      <c r="BL26" s="646"/>
      <c r="BM26" s="646"/>
      <c r="BN26" s="647"/>
      <c r="BO26" s="648" t="s">
        <v>128</v>
      </c>
      <c r="BP26" s="648"/>
      <c r="BQ26" s="648"/>
      <c r="BR26" s="648"/>
      <c r="BS26" s="654" t="s">
        <v>128</v>
      </c>
      <c r="BT26" s="646"/>
      <c r="BU26" s="646"/>
      <c r="BV26" s="646"/>
      <c r="BW26" s="646"/>
      <c r="BX26" s="646"/>
      <c r="BY26" s="646"/>
      <c r="BZ26" s="646"/>
      <c r="CA26" s="646"/>
      <c r="CB26" s="655"/>
      <c r="CD26" s="660" t="s">
        <v>297</v>
      </c>
      <c r="CE26" s="661"/>
      <c r="CF26" s="661"/>
      <c r="CG26" s="661"/>
      <c r="CH26" s="661"/>
      <c r="CI26" s="661"/>
      <c r="CJ26" s="661"/>
      <c r="CK26" s="661"/>
      <c r="CL26" s="661"/>
      <c r="CM26" s="661"/>
      <c r="CN26" s="661"/>
      <c r="CO26" s="661"/>
      <c r="CP26" s="661"/>
      <c r="CQ26" s="662"/>
      <c r="CR26" s="645">
        <v>213432</v>
      </c>
      <c r="CS26" s="646"/>
      <c r="CT26" s="646"/>
      <c r="CU26" s="646"/>
      <c r="CV26" s="646"/>
      <c r="CW26" s="646"/>
      <c r="CX26" s="646"/>
      <c r="CY26" s="647"/>
      <c r="CZ26" s="650">
        <v>7.6</v>
      </c>
      <c r="DA26" s="682"/>
      <c r="DB26" s="682"/>
      <c r="DC26" s="685"/>
      <c r="DD26" s="654">
        <v>172563</v>
      </c>
      <c r="DE26" s="646"/>
      <c r="DF26" s="646"/>
      <c r="DG26" s="646"/>
      <c r="DH26" s="646"/>
      <c r="DI26" s="646"/>
      <c r="DJ26" s="646"/>
      <c r="DK26" s="647"/>
      <c r="DL26" s="654" t="s">
        <v>128</v>
      </c>
      <c r="DM26" s="646"/>
      <c r="DN26" s="646"/>
      <c r="DO26" s="646"/>
      <c r="DP26" s="646"/>
      <c r="DQ26" s="646"/>
      <c r="DR26" s="646"/>
      <c r="DS26" s="646"/>
      <c r="DT26" s="646"/>
      <c r="DU26" s="646"/>
      <c r="DV26" s="647"/>
      <c r="DW26" s="650" t="s">
        <v>233</v>
      </c>
      <c r="DX26" s="682"/>
      <c r="DY26" s="682"/>
      <c r="DZ26" s="682"/>
      <c r="EA26" s="682"/>
      <c r="EB26" s="682"/>
      <c r="EC26" s="683"/>
    </row>
    <row r="27" spans="2:133" ht="11.25" customHeight="1" x14ac:dyDescent="0.15">
      <c r="B27" s="642" t="s">
        <v>298</v>
      </c>
      <c r="C27" s="643"/>
      <c r="D27" s="643"/>
      <c r="E27" s="643"/>
      <c r="F27" s="643"/>
      <c r="G27" s="643"/>
      <c r="H27" s="643"/>
      <c r="I27" s="643"/>
      <c r="J27" s="643"/>
      <c r="K27" s="643"/>
      <c r="L27" s="643"/>
      <c r="M27" s="643"/>
      <c r="N27" s="643"/>
      <c r="O27" s="643"/>
      <c r="P27" s="643"/>
      <c r="Q27" s="644"/>
      <c r="R27" s="645" t="s">
        <v>233</v>
      </c>
      <c r="S27" s="646"/>
      <c r="T27" s="646"/>
      <c r="U27" s="646"/>
      <c r="V27" s="646"/>
      <c r="W27" s="646"/>
      <c r="X27" s="646"/>
      <c r="Y27" s="647"/>
      <c r="Z27" s="648" t="s">
        <v>128</v>
      </c>
      <c r="AA27" s="648"/>
      <c r="AB27" s="648"/>
      <c r="AC27" s="648"/>
      <c r="AD27" s="649" t="s">
        <v>128</v>
      </c>
      <c r="AE27" s="649"/>
      <c r="AF27" s="649"/>
      <c r="AG27" s="649"/>
      <c r="AH27" s="649"/>
      <c r="AI27" s="649"/>
      <c r="AJ27" s="649"/>
      <c r="AK27" s="649"/>
      <c r="AL27" s="650" t="s">
        <v>233</v>
      </c>
      <c r="AM27" s="651"/>
      <c r="AN27" s="651"/>
      <c r="AO27" s="652"/>
      <c r="AP27" s="642" t="s">
        <v>299</v>
      </c>
      <c r="AQ27" s="643"/>
      <c r="AR27" s="643"/>
      <c r="AS27" s="643"/>
      <c r="AT27" s="643"/>
      <c r="AU27" s="643"/>
      <c r="AV27" s="643"/>
      <c r="AW27" s="643"/>
      <c r="AX27" s="643"/>
      <c r="AY27" s="643"/>
      <c r="AZ27" s="643"/>
      <c r="BA27" s="643"/>
      <c r="BB27" s="643"/>
      <c r="BC27" s="643"/>
      <c r="BD27" s="643"/>
      <c r="BE27" s="643"/>
      <c r="BF27" s="644"/>
      <c r="BG27" s="645">
        <v>173702</v>
      </c>
      <c r="BH27" s="646"/>
      <c r="BI27" s="646"/>
      <c r="BJ27" s="646"/>
      <c r="BK27" s="646"/>
      <c r="BL27" s="646"/>
      <c r="BM27" s="646"/>
      <c r="BN27" s="647"/>
      <c r="BO27" s="648">
        <v>100</v>
      </c>
      <c r="BP27" s="648"/>
      <c r="BQ27" s="648"/>
      <c r="BR27" s="648"/>
      <c r="BS27" s="654" t="s">
        <v>233</v>
      </c>
      <c r="BT27" s="646"/>
      <c r="BU27" s="646"/>
      <c r="BV27" s="646"/>
      <c r="BW27" s="646"/>
      <c r="BX27" s="646"/>
      <c r="BY27" s="646"/>
      <c r="BZ27" s="646"/>
      <c r="CA27" s="646"/>
      <c r="CB27" s="655"/>
      <c r="CD27" s="660" t="s">
        <v>300</v>
      </c>
      <c r="CE27" s="661"/>
      <c r="CF27" s="661"/>
      <c r="CG27" s="661"/>
      <c r="CH27" s="661"/>
      <c r="CI27" s="661"/>
      <c r="CJ27" s="661"/>
      <c r="CK27" s="661"/>
      <c r="CL27" s="661"/>
      <c r="CM27" s="661"/>
      <c r="CN27" s="661"/>
      <c r="CO27" s="661"/>
      <c r="CP27" s="661"/>
      <c r="CQ27" s="662"/>
      <c r="CR27" s="645">
        <v>60676</v>
      </c>
      <c r="CS27" s="680"/>
      <c r="CT27" s="680"/>
      <c r="CU27" s="680"/>
      <c r="CV27" s="680"/>
      <c r="CW27" s="680"/>
      <c r="CX27" s="680"/>
      <c r="CY27" s="681"/>
      <c r="CZ27" s="650">
        <v>2.2000000000000002</v>
      </c>
      <c r="DA27" s="682"/>
      <c r="DB27" s="682"/>
      <c r="DC27" s="685"/>
      <c r="DD27" s="654">
        <v>16526</v>
      </c>
      <c r="DE27" s="680"/>
      <c r="DF27" s="680"/>
      <c r="DG27" s="680"/>
      <c r="DH27" s="680"/>
      <c r="DI27" s="680"/>
      <c r="DJ27" s="680"/>
      <c r="DK27" s="681"/>
      <c r="DL27" s="654">
        <v>15766</v>
      </c>
      <c r="DM27" s="680"/>
      <c r="DN27" s="680"/>
      <c r="DO27" s="680"/>
      <c r="DP27" s="680"/>
      <c r="DQ27" s="680"/>
      <c r="DR27" s="680"/>
      <c r="DS27" s="680"/>
      <c r="DT27" s="680"/>
      <c r="DU27" s="680"/>
      <c r="DV27" s="681"/>
      <c r="DW27" s="650">
        <v>1.2</v>
      </c>
      <c r="DX27" s="682"/>
      <c r="DY27" s="682"/>
      <c r="DZ27" s="682"/>
      <c r="EA27" s="682"/>
      <c r="EB27" s="682"/>
      <c r="EC27" s="683"/>
    </row>
    <row r="28" spans="2:133" ht="11.25" customHeight="1" x14ac:dyDescent="0.15">
      <c r="B28" s="642" t="s">
        <v>301</v>
      </c>
      <c r="C28" s="643"/>
      <c r="D28" s="643"/>
      <c r="E28" s="643"/>
      <c r="F28" s="643"/>
      <c r="G28" s="643"/>
      <c r="H28" s="643"/>
      <c r="I28" s="643"/>
      <c r="J28" s="643"/>
      <c r="K28" s="643"/>
      <c r="L28" s="643"/>
      <c r="M28" s="643"/>
      <c r="N28" s="643"/>
      <c r="O28" s="643"/>
      <c r="P28" s="643"/>
      <c r="Q28" s="644"/>
      <c r="R28" s="645">
        <v>2971</v>
      </c>
      <c r="S28" s="646"/>
      <c r="T28" s="646"/>
      <c r="U28" s="646"/>
      <c r="V28" s="646"/>
      <c r="W28" s="646"/>
      <c r="X28" s="646"/>
      <c r="Y28" s="647"/>
      <c r="Z28" s="648">
        <v>0.1</v>
      </c>
      <c r="AA28" s="648"/>
      <c r="AB28" s="648"/>
      <c r="AC28" s="648"/>
      <c r="AD28" s="649" t="s">
        <v>128</v>
      </c>
      <c r="AE28" s="649"/>
      <c r="AF28" s="649"/>
      <c r="AG28" s="649"/>
      <c r="AH28" s="649"/>
      <c r="AI28" s="649"/>
      <c r="AJ28" s="649"/>
      <c r="AK28" s="649"/>
      <c r="AL28" s="650" t="s">
        <v>233</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302</v>
      </c>
      <c r="CE28" s="661"/>
      <c r="CF28" s="661"/>
      <c r="CG28" s="661"/>
      <c r="CH28" s="661"/>
      <c r="CI28" s="661"/>
      <c r="CJ28" s="661"/>
      <c r="CK28" s="661"/>
      <c r="CL28" s="661"/>
      <c r="CM28" s="661"/>
      <c r="CN28" s="661"/>
      <c r="CO28" s="661"/>
      <c r="CP28" s="661"/>
      <c r="CQ28" s="662"/>
      <c r="CR28" s="645">
        <v>228440</v>
      </c>
      <c r="CS28" s="646"/>
      <c r="CT28" s="646"/>
      <c r="CU28" s="646"/>
      <c r="CV28" s="646"/>
      <c r="CW28" s="646"/>
      <c r="CX28" s="646"/>
      <c r="CY28" s="647"/>
      <c r="CZ28" s="650">
        <v>8.1</v>
      </c>
      <c r="DA28" s="682"/>
      <c r="DB28" s="682"/>
      <c r="DC28" s="685"/>
      <c r="DD28" s="654">
        <v>224710</v>
      </c>
      <c r="DE28" s="646"/>
      <c r="DF28" s="646"/>
      <c r="DG28" s="646"/>
      <c r="DH28" s="646"/>
      <c r="DI28" s="646"/>
      <c r="DJ28" s="646"/>
      <c r="DK28" s="647"/>
      <c r="DL28" s="654">
        <v>224710</v>
      </c>
      <c r="DM28" s="646"/>
      <c r="DN28" s="646"/>
      <c r="DO28" s="646"/>
      <c r="DP28" s="646"/>
      <c r="DQ28" s="646"/>
      <c r="DR28" s="646"/>
      <c r="DS28" s="646"/>
      <c r="DT28" s="646"/>
      <c r="DU28" s="646"/>
      <c r="DV28" s="647"/>
      <c r="DW28" s="650">
        <v>17.7</v>
      </c>
      <c r="DX28" s="682"/>
      <c r="DY28" s="682"/>
      <c r="DZ28" s="682"/>
      <c r="EA28" s="682"/>
      <c r="EB28" s="682"/>
      <c r="EC28" s="683"/>
    </row>
    <row r="29" spans="2:133" ht="11.25" customHeight="1" x14ac:dyDescent="0.15">
      <c r="B29" s="642" t="s">
        <v>303</v>
      </c>
      <c r="C29" s="643"/>
      <c r="D29" s="643"/>
      <c r="E29" s="643"/>
      <c r="F29" s="643"/>
      <c r="G29" s="643"/>
      <c r="H29" s="643"/>
      <c r="I29" s="643"/>
      <c r="J29" s="643"/>
      <c r="K29" s="643"/>
      <c r="L29" s="643"/>
      <c r="M29" s="643"/>
      <c r="N29" s="643"/>
      <c r="O29" s="643"/>
      <c r="P29" s="643"/>
      <c r="Q29" s="644"/>
      <c r="R29" s="645">
        <v>31924</v>
      </c>
      <c r="S29" s="646"/>
      <c r="T29" s="646"/>
      <c r="U29" s="646"/>
      <c r="V29" s="646"/>
      <c r="W29" s="646"/>
      <c r="X29" s="646"/>
      <c r="Y29" s="647"/>
      <c r="Z29" s="648">
        <v>1</v>
      </c>
      <c r="AA29" s="648"/>
      <c r="AB29" s="648"/>
      <c r="AC29" s="648"/>
      <c r="AD29" s="649">
        <v>872</v>
      </c>
      <c r="AE29" s="649"/>
      <c r="AF29" s="649"/>
      <c r="AG29" s="649"/>
      <c r="AH29" s="649"/>
      <c r="AI29" s="649"/>
      <c r="AJ29" s="649"/>
      <c r="AK29" s="649"/>
      <c r="AL29" s="650">
        <v>0.1</v>
      </c>
      <c r="AM29" s="651"/>
      <c r="AN29" s="651"/>
      <c r="AO29" s="652"/>
      <c r="AP29" s="686"/>
      <c r="AQ29" s="687"/>
      <c r="AR29" s="687"/>
      <c r="AS29" s="687"/>
      <c r="AT29" s="687"/>
      <c r="AU29" s="687"/>
      <c r="AV29" s="687"/>
      <c r="AW29" s="687"/>
      <c r="AX29" s="687"/>
      <c r="AY29" s="687"/>
      <c r="AZ29" s="687"/>
      <c r="BA29" s="687"/>
      <c r="BB29" s="687"/>
      <c r="BC29" s="687"/>
      <c r="BD29" s="687"/>
      <c r="BE29" s="687"/>
      <c r="BF29" s="688"/>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91" t="s">
        <v>304</v>
      </c>
      <c r="CE29" s="692"/>
      <c r="CF29" s="660" t="s">
        <v>305</v>
      </c>
      <c r="CG29" s="661"/>
      <c r="CH29" s="661"/>
      <c r="CI29" s="661"/>
      <c r="CJ29" s="661"/>
      <c r="CK29" s="661"/>
      <c r="CL29" s="661"/>
      <c r="CM29" s="661"/>
      <c r="CN29" s="661"/>
      <c r="CO29" s="661"/>
      <c r="CP29" s="661"/>
      <c r="CQ29" s="662"/>
      <c r="CR29" s="645">
        <v>228440</v>
      </c>
      <c r="CS29" s="680"/>
      <c r="CT29" s="680"/>
      <c r="CU29" s="680"/>
      <c r="CV29" s="680"/>
      <c r="CW29" s="680"/>
      <c r="CX29" s="680"/>
      <c r="CY29" s="681"/>
      <c r="CZ29" s="650">
        <v>8.1</v>
      </c>
      <c r="DA29" s="682"/>
      <c r="DB29" s="682"/>
      <c r="DC29" s="685"/>
      <c r="DD29" s="654">
        <v>224710</v>
      </c>
      <c r="DE29" s="680"/>
      <c r="DF29" s="680"/>
      <c r="DG29" s="680"/>
      <c r="DH29" s="680"/>
      <c r="DI29" s="680"/>
      <c r="DJ29" s="680"/>
      <c r="DK29" s="681"/>
      <c r="DL29" s="654">
        <v>224710</v>
      </c>
      <c r="DM29" s="680"/>
      <c r="DN29" s="680"/>
      <c r="DO29" s="680"/>
      <c r="DP29" s="680"/>
      <c r="DQ29" s="680"/>
      <c r="DR29" s="680"/>
      <c r="DS29" s="680"/>
      <c r="DT29" s="680"/>
      <c r="DU29" s="680"/>
      <c r="DV29" s="681"/>
      <c r="DW29" s="650">
        <v>17.7</v>
      </c>
      <c r="DX29" s="682"/>
      <c r="DY29" s="682"/>
      <c r="DZ29" s="682"/>
      <c r="EA29" s="682"/>
      <c r="EB29" s="682"/>
      <c r="EC29" s="683"/>
    </row>
    <row r="30" spans="2:133" ht="11.25" customHeight="1" x14ac:dyDescent="0.15">
      <c r="B30" s="642" t="s">
        <v>306</v>
      </c>
      <c r="C30" s="643"/>
      <c r="D30" s="643"/>
      <c r="E30" s="643"/>
      <c r="F30" s="643"/>
      <c r="G30" s="643"/>
      <c r="H30" s="643"/>
      <c r="I30" s="643"/>
      <c r="J30" s="643"/>
      <c r="K30" s="643"/>
      <c r="L30" s="643"/>
      <c r="M30" s="643"/>
      <c r="N30" s="643"/>
      <c r="O30" s="643"/>
      <c r="P30" s="643"/>
      <c r="Q30" s="644"/>
      <c r="R30" s="645">
        <v>1703</v>
      </c>
      <c r="S30" s="646"/>
      <c r="T30" s="646"/>
      <c r="U30" s="646"/>
      <c r="V30" s="646"/>
      <c r="W30" s="646"/>
      <c r="X30" s="646"/>
      <c r="Y30" s="647"/>
      <c r="Z30" s="648">
        <v>0.1</v>
      </c>
      <c r="AA30" s="648"/>
      <c r="AB30" s="648"/>
      <c r="AC30" s="648"/>
      <c r="AD30" s="649" t="s">
        <v>128</v>
      </c>
      <c r="AE30" s="649"/>
      <c r="AF30" s="649"/>
      <c r="AG30" s="649"/>
      <c r="AH30" s="649"/>
      <c r="AI30" s="649"/>
      <c r="AJ30" s="649"/>
      <c r="AK30" s="649"/>
      <c r="AL30" s="650" t="s">
        <v>128</v>
      </c>
      <c r="AM30" s="651"/>
      <c r="AN30" s="651"/>
      <c r="AO30" s="652"/>
      <c r="AP30" s="624" t="s">
        <v>222</v>
      </c>
      <c r="AQ30" s="625"/>
      <c r="AR30" s="625"/>
      <c r="AS30" s="625"/>
      <c r="AT30" s="625"/>
      <c r="AU30" s="625"/>
      <c r="AV30" s="625"/>
      <c r="AW30" s="625"/>
      <c r="AX30" s="625"/>
      <c r="AY30" s="625"/>
      <c r="AZ30" s="625"/>
      <c r="BA30" s="625"/>
      <c r="BB30" s="625"/>
      <c r="BC30" s="625"/>
      <c r="BD30" s="625"/>
      <c r="BE30" s="625"/>
      <c r="BF30" s="626"/>
      <c r="BG30" s="624" t="s">
        <v>307</v>
      </c>
      <c r="BH30" s="689"/>
      <c r="BI30" s="689"/>
      <c r="BJ30" s="689"/>
      <c r="BK30" s="689"/>
      <c r="BL30" s="689"/>
      <c r="BM30" s="689"/>
      <c r="BN30" s="689"/>
      <c r="BO30" s="689"/>
      <c r="BP30" s="689"/>
      <c r="BQ30" s="690"/>
      <c r="BR30" s="624" t="s">
        <v>308</v>
      </c>
      <c r="BS30" s="689"/>
      <c r="BT30" s="689"/>
      <c r="BU30" s="689"/>
      <c r="BV30" s="689"/>
      <c r="BW30" s="689"/>
      <c r="BX30" s="689"/>
      <c r="BY30" s="689"/>
      <c r="BZ30" s="689"/>
      <c r="CA30" s="689"/>
      <c r="CB30" s="690"/>
      <c r="CD30" s="693"/>
      <c r="CE30" s="694"/>
      <c r="CF30" s="660" t="s">
        <v>309</v>
      </c>
      <c r="CG30" s="661"/>
      <c r="CH30" s="661"/>
      <c r="CI30" s="661"/>
      <c r="CJ30" s="661"/>
      <c r="CK30" s="661"/>
      <c r="CL30" s="661"/>
      <c r="CM30" s="661"/>
      <c r="CN30" s="661"/>
      <c r="CO30" s="661"/>
      <c r="CP30" s="661"/>
      <c r="CQ30" s="662"/>
      <c r="CR30" s="645">
        <v>218508</v>
      </c>
      <c r="CS30" s="646"/>
      <c r="CT30" s="646"/>
      <c r="CU30" s="646"/>
      <c r="CV30" s="646"/>
      <c r="CW30" s="646"/>
      <c r="CX30" s="646"/>
      <c r="CY30" s="647"/>
      <c r="CZ30" s="650">
        <v>7.8</v>
      </c>
      <c r="DA30" s="682"/>
      <c r="DB30" s="682"/>
      <c r="DC30" s="685"/>
      <c r="DD30" s="654">
        <v>214778</v>
      </c>
      <c r="DE30" s="646"/>
      <c r="DF30" s="646"/>
      <c r="DG30" s="646"/>
      <c r="DH30" s="646"/>
      <c r="DI30" s="646"/>
      <c r="DJ30" s="646"/>
      <c r="DK30" s="647"/>
      <c r="DL30" s="654">
        <v>214778</v>
      </c>
      <c r="DM30" s="646"/>
      <c r="DN30" s="646"/>
      <c r="DO30" s="646"/>
      <c r="DP30" s="646"/>
      <c r="DQ30" s="646"/>
      <c r="DR30" s="646"/>
      <c r="DS30" s="646"/>
      <c r="DT30" s="646"/>
      <c r="DU30" s="646"/>
      <c r="DV30" s="647"/>
      <c r="DW30" s="650">
        <v>16.899999999999999</v>
      </c>
      <c r="DX30" s="682"/>
      <c r="DY30" s="682"/>
      <c r="DZ30" s="682"/>
      <c r="EA30" s="682"/>
      <c r="EB30" s="682"/>
      <c r="EC30" s="683"/>
    </row>
    <row r="31" spans="2:133" ht="11.25" customHeight="1" x14ac:dyDescent="0.15">
      <c r="B31" s="642" t="s">
        <v>310</v>
      </c>
      <c r="C31" s="643"/>
      <c r="D31" s="643"/>
      <c r="E31" s="643"/>
      <c r="F31" s="643"/>
      <c r="G31" s="643"/>
      <c r="H31" s="643"/>
      <c r="I31" s="643"/>
      <c r="J31" s="643"/>
      <c r="K31" s="643"/>
      <c r="L31" s="643"/>
      <c r="M31" s="643"/>
      <c r="N31" s="643"/>
      <c r="O31" s="643"/>
      <c r="P31" s="643"/>
      <c r="Q31" s="644"/>
      <c r="R31" s="645">
        <v>145622</v>
      </c>
      <c r="S31" s="646"/>
      <c r="T31" s="646"/>
      <c r="U31" s="646"/>
      <c r="V31" s="646"/>
      <c r="W31" s="646"/>
      <c r="X31" s="646"/>
      <c r="Y31" s="647"/>
      <c r="Z31" s="648">
        <v>4.8</v>
      </c>
      <c r="AA31" s="648"/>
      <c r="AB31" s="648"/>
      <c r="AC31" s="648"/>
      <c r="AD31" s="649" t="s">
        <v>128</v>
      </c>
      <c r="AE31" s="649"/>
      <c r="AF31" s="649"/>
      <c r="AG31" s="649"/>
      <c r="AH31" s="649"/>
      <c r="AI31" s="649"/>
      <c r="AJ31" s="649"/>
      <c r="AK31" s="649"/>
      <c r="AL31" s="650" t="s">
        <v>128</v>
      </c>
      <c r="AM31" s="651"/>
      <c r="AN31" s="651"/>
      <c r="AO31" s="652"/>
      <c r="AP31" s="697" t="s">
        <v>311</v>
      </c>
      <c r="AQ31" s="698"/>
      <c r="AR31" s="698"/>
      <c r="AS31" s="698"/>
      <c r="AT31" s="703" t="s">
        <v>312</v>
      </c>
      <c r="AU31" s="231"/>
      <c r="AV31" s="231"/>
      <c r="AW31" s="231"/>
      <c r="AX31" s="631" t="s">
        <v>188</v>
      </c>
      <c r="AY31" s="632"/>
      <c r="AZ31" s="632"/>
      <c r="BA31" s="632"/>
      <c r="BB31" s="632"/>
      <c r="BC31" s="632"/>
      <c r="BD31" s="632"/>
      <c r="BE31" s="632"/>
      <c r="BF31" s="633"/>
      <c r="BG31" s="709">
        <v>99.4</v>
      </c>
      <c r="BH31" s="710"/>
      <c r="BI31" s="710"/>
      <c r="BJ31" s="710"/>
      <c r="BK31" s="710"/>
      <c r="BL31" s="710"/>
      <c r="BM31" s="640">
        <v>96.6</v>
      </c>
      <c r="BN31" s="710"/>
      <c r="BO31" s="710"/>
      <c r="BP31" s="710"/>
      <c r="BQ31" s="711"/>
      <c r="BR31" s="709">
        <v>99.3</v>
      </c>
      <c r="BS31" s="710"/>
      <c r="BT31" s="710"/>
      <c r="BU31" s="710"/>
      <c r="BV31" s="710"/>
      <c r="BW31" s="710"/>
      <c r="BX31" s="640">
        <v>96.7</v>
      </c>
      <c r="BY31" s="710"/>
      <c r="BZ31" s="710"/>
      <c r="CA31" s="710"/>
      <c r="CB31" s="711"/>
      <c r="CD31" s="693"/>
      <c r="CE31" s="694"/>
      <c r="CF31" s="660" t="s">
        <v>313</v>
      </c>
      <c r="CG31" s="661"/>
      <c r="CH31" s="661"/>
      <c r="CI31" s="661"/>
      <c r="CJ31" s="661"/>
      <c r="CK31" s="661"/>
      <c r="CL31" s="661"/>
      <c r="CM31" s="661"/>
      <c r="CN31" s="661"/>
      <c r="CO31" s="661"/>
      <c r="CP31" s="661"/>
      <c r="CQ31" s="662"/>
      <c r="CR31" s="645">
        <v>9932</v>
      </c>
      <c r="CS31" s="680"/>
      <c r="CT31" s="680"/>
      <c r="CU31" s="680"/>
      <c r="CV31" s="680"/>
      <c r="CW31" s="680"/>
      <c r="CX31" s="680"/>
      <c r="CY31" s="681"/>
      <c r="CZ31" s="650">
        <v>0.4</v>
      </c>
      <c r="DA31" s="682"/>
      <c r="DB31" s="682"/>
      <c r="DC31" s="685"/>
      <c r="DD31" s="654">
        <v>9932</v>
      </c>
      <c r="DE31" s="680"/>
      <c r="DF31" s="680"/>
      <c r="DG31" s="680"/>
      <c r="DH31" s="680"/>
      <c r="DI31" s="680"/>
      <c r="DJ31" s="680"/>
      <c r="DK31" s="681"/>
      <c r="DL31" s="654">
        <v>9932</v>
      </c>
      <c r="DM31" s="680"/>
      <c r="DN31" s="680"/>
      <c r="DO31" s="680"/>
      <c r="DP31" s="680"/>
      <c r="DQ31" s="680"/>
      <c r="DR31" s="680"/>
      <c r="DS31" s="680"/>
      <c r="DT31" s="680"/>
      <c r="DU31" s="680"/>
      <c r="DV31" s="681"/>
      <c r="DW31" s="650">
        <v>0.8</v>
      </c>
      <c r="DX31" s="682"/>
      <c r="DY31" s="682"/>
      <c r="DZ31" s="682"/>
      <c r="EA31" s="682"/>
      <c r="EB31" s="682"/>
      <c r="EC31" s="683"/>
    </row>
    <row r="32" spans="2:133" ht="11.25" customHeight="1" x14ac:dyDescent="0.15">
      <c r="B32" s="706" t="s">
        <v>314</v>
      </c>
      <c r="C32" s="707"/>
      <c r="D32" s="707"/>
      <c r="E32" s="707"/>
      <c r="F32" s="707"/>
      <c r="G32" s="707"/>
      <c r="H32" s="707"/>
      <c r="I32" s="707"/>
      <c r="J32" s="707"/>
      <c r="K32" s="707"/>
      <c r="L32" s="707"/>
      <c r="M32" s="707"/>
      <c r="N32" s="707"/>
      <c r="O32" s="707"/>
      <c r="P32" s="707"/>
      <c r="Q32" s="708"/>
      <c r="R32" s="645" t="s">
        <v>128</v>
      </c>
      <c r="S32" s="646"/>
      <c r="T32" s="646"/>
      <c r="U32" s="646"/>
      <c r="V32" s="646"/>
      <c r="W32" s="646"/>
      <c r="X32" s="646"/>
      <c r="Y32" s="647"/>
      <c r="Z32" s="648" t="s">
        <v>233</v>
      </c>
      <c r="AA32" s="648"/>
      <c r="AB32" s="648"/>
      <c r="AC32" s="648"/>
      <c r="AD32" s="649" t="s">
        <v>128</v>
      </c>
      <c r="AE32" s="649"/>
      <c r="AF32" s="649"/>
      <c r="AG32" s="649"/>
      <c r="AH32" s="649"/>
      <c r="AI32" s="649"/>
      <c r="AJ32" s="649"/>
      <c r="AK32" s="649"/>
      <c r="AL32" s="650" t="s">
        <v>233</v>
      </c>
      <c r="AM32" s="651"/>
      <c r="AN32" s="651"/>
      <c r="AO32" s="652"/>
      <c r="AP32" s="699"/>
      <c r="AQ32" s="700"/>
      <c r="AR32" s="700"/>
      <c r="AS32" s="700"/>
      <c r="AT32" s="704"/>
      <c r="AU32" s="230" t="s">
        <v>315</v>
      </c>
      <c r="AV32" s="230"/>
      <c r="AW32" s="230"/>
      <c r="AX32" s="642" t="s">
        <v>316</v>
      </c>
      <c r="AY32" s="643"/>
      <c r="AZ32" s="643"/>
      <c r="BA32" s="643"/>
      <c r="BB32" s="643"/>
      <c r="BC32" s="643"/>
      <c r="BD32" s="643"/>
      <c r="BE32" s="643"/>
      <c r="BF32" s="644"/>
      <c r="BG32" s="712">
        <v>99.3</v>
      </c>
      <c r="BH32" s="680"/>
      <c r="BI32" s="680"/>
      <c r="BJ32" s="680"/>
      <c r="BK32" s="680"/>
      <c r="BL32" s="680"/>
      <c r="BM32" s="651">
        <v>97.6</v>
      </c>
      <c r="BN32" s="713"/>
      <c r="BO32" s="713"/>
      <c r="BP32" s="713"/>
      <c r="BQ32" s="714"/>
      <c r="BR32" s="712">
        <v>99.2</v>
      </c>
      <c r="BS32" s="680"/>
      <c r="BT32" s="680"/>
      <c r="BU32" s="680"/>
      <c r="BV32" s="680"/>
      <c r="BW32" s="680"/>
      <c r="BX32" s="651">
        <v>97.8</v>
      </c>
      <c r="BY32" s="713"/>
      <c r="BZ32" s="713"/>
      <c r="CA32" s="713"/>
      <c r="CB32" s="714"/>
      <c r="CD32" s="695"/>
      <c r="CE32" s="696"/>
      <c r="CF32" s="660" t="s">
        <v>317</v>
      </c>
      <c r="CG32" s="661"/>
      <c r="CH32" s="661"/>
      <c r="CI32" s="661"/>
      <c r="CJ32" s="661"/>
      <c r="CK32" s="661"/>
      <c r="CL32" s="661"/>
      <c r="CM32" s="661"/>
      <c r="CN32" s="661"/>
      <c r="CO32" s="661"/>
      <c r="CP32" s="661"/>
      <c r="CQ32" s="662"/>
      <c r="CR32" s="645" t="s">
        <v>233</v>
      </c>
      <c r="CS32" s="646"/>
      <c r="CT32" s="646"/>
      <c r="CU32" s="646"/>
      <c r="CV32" s="646"/>
      <c r="CW32" s="646"/>
      <c r="CX32" s="646"/>
      <c r="CY32" s="647"/>
      <c r="CZ32" s="650" t="s">
        <v>128</v>
      </c>
      <c r="DA32" s="682"/>
      <c r="DB32" s="682"/>
      <c r="DC32" s="685"/>
      <c r="DD32" s="654" t="s">
        <v>128</v>
      </c>
      <c r="DE32" s="646"/>
      <c r="DF32" s="646"/>
      <c r="DG32" s="646"/>
      <c r="DH32" s="646"/>
      <c r="DI32" s="646"/>
      <c r="DJ32" s="646"/>
      <c r="DK32" s="647"/>
      <c r="DL32" s="654" t="s">
        <v>128</v>
      </c>
      <c r="DM32" s="646"/>
      <c r="DN32" s="646"/>
      <c r="DO32" s="646"/>
      <c r="DP32" s="646"/>
      <c r="DQ32" s="646"/>
      <c r="DR32" s="646"/>
      <c r="DS32" s="646"/>
      <c r="DT32" s="646"/>
      <c r="DU32" s="646"/>
      <c r="DV32" s="647"/>
      <c r="DW32" s="650" t="s">
        <v>128</v>
      </c>
      <c r="DX32" s="682"/>
      <c r="DY32" s="682"/>
      <c r="DZ32" s="682"/>
      <c r="EA32" s="682"/>
      <c r="EB32" s="682"/>
      <c r="EC32" s="683"/>
    </row>
    <row r="33" spans="2:133" ht="11.25" customHeight="1" x14ac:dyDescent="0.15">
      <c r="B33" s="642" t="s">
        <v>318</v>
      </c>
      <c r="C33" s="643"/>
      <c r="D33" s="643"/>
      <c r="E33" s="643"/>
      <c r="F33" s="643"/>
      <c r="G33" s="643"/>
      <c r="H33" s="643"/>
      <c r="I33" s="643"/>
      <c r="J33" s="643"/>
      <c r="K33" s="643"/>
      <c r="L33" s="643"/>
      <c r="M33" s="643"/>
      <c r="N33" s="643"/>
      <c r="O33" s="643"/>
      <c r="P33" s="643"/>
      <c r="Q33" s="644"/>
      <c r="R33" s="645">
        <v>166816</v>
      </c>
      <c r="S33" s="646"/>
      <c r="T33" s="646"/>
      <c r="U33" s="646"/>
      <c r="V33" s="646"/>
      <c r="W33" s="646"/>
      <c r="X33" s="646"/>
      <c r="Y33" s="647"/>
      <c r="Z33" s="648">
        <v>5.5</v>
      </c>
      <c r="AA33" s="648"/>
      <c r="AB33" s="648"/>
      <c r="AC33" s="648"/>
      <c r="AD33" s="649" t="s">
        <v>128</v>
      </c>
      <c r="AE33" s="649"/>
      <c r="AF33" s="649"/>
      <c r="AG33" s="649"/>
      <c r="AH33" s="649"/>
      <c r="AI33" s="649"/>
      <c r="AJ33" s="649"/>
      <c r="AK33" s="649"/>
      <c r="AL33" s="650" t="s">
        <v>128</v>
      </c>
      <c r="AM33" s="651"/>
      <c r="AN33" s="651"/>
      <c r="AO33" s="652"/>
      <c r="AP33" s="701"/>
      <c r="AQ33" s="702"/>
      <c r="AR33" s="702"/>
      <c r="AS33" s="702"/>
      <c r="AT33" s="705"/>
      <c r="AU33" s="232"/>
      <c r="AV33" s="232"/>
      <c r="AW33" s="232"/>
      <c r="AX33" s="686" t="s">
        <v>319</v>
      </c>
      <c r="AY33" s="687"/>
      <c r="AZ33" s="687"/>
      <c r="BA33" s="687"/>
      <c r="BB33" s="687"/>
      <c r="BC33" s="687"/>
      <c r="BD33" s="687"/>
      <c r="BE33" s="687"/>
      <c r="BF33" s="688"/>
      <c r="BG33" s="715">
        <v>99.5</v>
      </c>
      <c r="BH33" s="716"/>
      <c r="BI33" s="716"/>
      <c r="BJ33" s="716"/>
      <c r="BK33" s="716"/>
      <c r="BL33" s="716"/>
      <c r="BM33" s="717">
        <v>95.9</v>
      </c>
      <c r="BN33" s="716"/>
      <c r="BO33" s="716"/>
      <c r="BP33" s="716"/>
      <c r="BQ33" s="718"/>
      <c r="BR33" s="715">
        <v>99.4</v>
      </c>
      <c r="BS33" s="716"/>
      <c r="BT33" s="716"/>
      <c r="BU33" s="716"/>
      <c r="BV33" s="716"/>
      <c r="BW33" s="716"/>
      <c r="BX33" s="717">
        <v>96</v>
      </c>
      <c r="BY33" s="716"/>
      <c r="BZ33" s="716"/>
      <c r="CA33" s="716"/>
      <c r="CB33" s="718"/>
      <c r="CD33" s="660" t="s">
        <v>320</v>
      </c>
      <c r="CE33" s="661"/>
      <c r="CF33" s="661"/>
      <c r="CG33" s="661"/>
      <c r="CH33" s="661"/>
      <c r="CI33" s="661"/>
      <c r="CJ33" s="661"/>
      <c r="CK33" s="661"/>
      <c r="CL33" s="661"/>
      <c r="CM33" s="661"/>
      <c r="CN33" s="661"/>
      <c r="CO33" s="661"/>
      <c r="CP33" s="661"/>
      <c r="CQ33" s="662"/>
      <c r="CR33" s="645">
        <v>1188095</v>
      </c>
      <c r="CS33" s="680"/>
      <c r="CT33" s="680"/>
      <c r="CU33" s="680"/>
      <c r="CV33" s="680"/>
      <c r="CW33" s="680"/>
      <c r="CX33" s="680"/>
      <c r="CY33" s="681"/>
      <c r="CZ33" s="650">
        <v>42.2</v>
      </c>
      <c r="DA33" s="682"/>
      <c r="DB33" s="682"/>
      <c r="DC33" s="685"/>
      <c r="DD33" s="654">
        <v>987474</v>
      </c>
      <c r="DE33" s="680"/>
      <c r="DF33" s="680"/>
      <c r="DG33" s="680"/>
      <c r="DH33" s="680"/>
      <c r="DI33" s="680"/>
      <c r="DJ33" s="680"/>
      <c r="DK33" s="681"/>
      <c r="DL33" s="654">
        <v>564665</v>
      </c>
      <c r="DM33" s="680"/>
      <c r="DN33" s="680"/>
      <c r="DO33" s="680"/>
      <c r="DP33" s="680"/>
      <c r="DQ33" s="680"/>
      <c r="DR33" s="680"/>
      <c r="DS33" s="680"/>
      <c r="DT33" s="680"/>
      <c r="DU33" s="680"/>
      <c r="DV33" s="681"/>
      <c r="DW33" s="650">
        <v>44.5</v>
      </c>
      <c r="DX33" s="682"/>
      <c r="DY33" s="682"/>
      <c r="DZ33" s="682"/>
      <c r="EA33" s="682"/>
      <c r="EB33" s="682"/>
      <c r="EC33" s="683"/>
    </row>
    <row r="34" spans="2:133" ht="11.25" customHeight="1" x14ac:dyDescent="0.15">
      <c r="B34" s="642" t="s">
        <v>321</v>
      </c>
      <c r="C34" s="643"/>
      <c r="D34" s="643"/>
      <c r="E34" s="643"/>
      <c r="F34" s="643"/>
      <c r="G34" s="643"/>
      <c r="H34" s="643"/>
      <c r="I34" s="643"/>
      <c r="J34" s="643"/>
      <c r="K34" s="643"/>
      <c r="L34" s="643"/>
      <c r="M34" s="643"/>
      <c r="N34" s="643"/>
      <c r="O34" s="643"/>
      <c r="P34" s="643"/>
      <c r="Q34" s="644"/>
      <c r="R34" s="645">
        <v>4586</v>
      </c>
      <c r="S34" s="646"/>
      <c r="T34" s="646"/>
      <c r="U34" s="646"/>
      <c r="V34" s="646"/>
      <c r="W34" s="646"/>
      <c r="X34" s="646"/>
      <c r="Y34" s="647"/>
      <c r="Z34" s="648">
        <v>0.2</v>
      </c>
      <c r="AA34" s="648"/>
      <c r="AB34" s="648"/>
      <c r="AC34" s="648"/>
      <c r="AD34" s="649">
        <v>1061</v>
      </c>
      <c r="AE34" s="649"/>
      <c r="AF34" s="649"/>
      <c r="AG34" s="649"/>
      <c r="AH34" s="649"/>
      <c r="AI34" s="649"/>
      <c r="AJ34" s="649"/>
      <c r="AK34" s="649"/>
      <c r="AL34" s="650">
        <v>0.1</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322</v>
      </c>
      <c r="CE34" s="661"/>
      <c r="CF34" s="661"/>
      <c r="CG34" s="661"/>
      <c r="CH34" s="661"/>
      <c r="CI34" s="661"/>
      <c r="CJ34" s="661"/>
      <c r="CK34" s="661"/>
      <c r="CL34" s="661"/>
      <c r="CM34" s="661"/>
      <c r="CN34" s="661"/>
      <c r="CO34" s="661"/>
      <c r="CP34" s="661"/>
      <c r="CQ34" s="662"/>
      <c r="CR34" s="645">
        <v>423364</v>
      </c>
      <c r="CS34" s="646"/>
      <c r="CT34" s="646"/>
      <c r="CU34" s="646"/>
      <c r="CV34" s="646"/>
      <c r="CW34" s="646"/>
      <c r="CX34" s="646"/>
      <c r="CY34" s="647"/>
      <c r="CZ34" s="650">
        <v>15</v>
      </c>
      <c r="DA34" s="682"/>
      <c r="DB34" s="682"/>
      <c r="DC34" s="685"/>
      <c r="DD34" s="654">
        <v>329964</v>
      </c>
      <c r="DE34" s="646"/>
      <c r="DF34" s="646"/>
      <c r="DG34" s="646"/>
      <c r="DH34" s="646"/>
      <c r="DI34" s="646"/>
      <c r="DJ34" s="646"/>
      <c r="DK34" s="647"/>
      <c r="DL34" s="654">
        <v>236546</v>
      </c>
      <c r="DM34" s="646"/>
      <c r="DN34" s="646"/>
      <c r="DO34" s="646"/>
      <c r="DP34" s="646"/>
      <c r="DQ34" s="646"/>
      <c r="DR34" s="646"/>
      <c r="DS34" s="646"/>
      <c r="DT34" s="646"/>
      <c r="DU34" s="646"/>
      <c r="DV34" s="647"/>
      <c r="DW34" s="650">
        <v>18.600000000000001</v>
      </c>
      <c r="DX34" s="682"/>
      <c r="DY34" s="682"/>
      <c r="DZ34" s="682"/>
      <c r="EA34" s="682"/>
      <c r="EB34" s="682"/>
      <c r="EC34" s="683"/>
    </row>
    <row r="35" spans="2:133" ht="11.25" customHeight="1" x14ac:dyDescent="0.15">
      <c r="B35" s="642" t="s">
        <v>323</v>
      </c>
      <c r="C35" s="643"/>
      <c r="D35" s="643"/>
      <c r="E35" s="643"/>
      <c r="F35" s="643"/>
      <c r="G35" s="643"/>
      <c r="H35" s="643"/>
      <c r="I35" s="643"/>
      <c r="J35" s="643"/>
      <c r="K35" s="643"/>
      <c r="L35" s="643"/>
      <c r="M35" s="643"/>
      <c r="N35" s="643"/>
      <c r="O35" s="643"/>
      <c r="P35" s="643"/>
      <c r="Q35" s="644"/>
      <c r="R35" s="645">
        <v>7368</v>
      </c>
      <c r="S35" s="646"/>
      <c r="T35" s="646"/>
      <c r="U35" s="646"/>
      <c r="V35" s="646"/>
      <c r="W35" s="646"/>
      <c r="X35" s="646"/>
      <c r="Y35" s="647"/>
      <c r="Z35" s="648">
        <v>0.2</v>
      </c>
      <c r="AA35" s="648"/>
      <c r="AB35" s="648"/>
      <c r="AC35" s="648"/>
      <c r="AD35" s="649" t="s">
        <v>128</v>
      </c>
      <c r="AE35" s="649"/>
      <c r="AF35" s="649"/>
      <c r="AG35" s="649"/>
      <c r="AH35" s="649"/>
      <c r="AI35" s="649"/>
      <c r="AJ35" s="649"/>
      <c r="AK35" s="649"/>
      <c r="AL35" s="650" t="s">
        <v>233</v>
      </c>
      <c r="AM35" s="651"/>
      <c r="AN35" s="651"/>
      <c r="AO35" s="652"/>
      <c r="AP35" s="235"/>
      <c r="AQ35" s="624" t="s">
        <v>324</v>
      </c>
      <c r="AR35" s="625"/>
      <c r="AS35" s="625"/>
      <c r="AT35" s="625"/>
      <c r="AU35" s="625"/>
      <c r="AV35" s="625"/>
      <c r="AW35" s="625"/>
      <c r="AX35" s="625"/>
      <c r="AY35" s="625"/>
      <c r="AZ35" s="625"/>
      <c r="BA35" s="625"/>
      <c r="BB35" s="625"/>
      <c r="BC35" s="625"/>
      <c r="BD35" s="625"/>
      <c r="BE35" s="625"/>
      <c r="BF35" s="626"/>
      <c r="BG35" s="624" t="s">
        <v>325</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326</v>
      </c>
      <c r="CE35" s="661"/>
      <c r="CF35" s="661"/>
      <c r="CG35" s="661"/>
      <c r="CH35" s="661"/>
      <c r="CI35" s="661"/>
      <c r="CJ35" s="661"/>
      <c r="CK35" s="661"/>
      <c r="CL35" s="661"/>
      <c r="CM35" s="661"/>
      <c r="CN35" s="661"/>
      <c r="CO35" s="661"/>
      <c r="CP35" s="661"/>
      <c r="CQ35" s="662"/>
      <c r="CR35" s="645">
        <v>73836</v>
      </c>
      <c r="CS35" s="680"/>
      <c r="CT35" s="680"/>
      <c r="CU35" s="680"/>
      <c r="CV35" s="680"/>
      <c r="CW35" s="680"/>
      <c r="CX35" s="680"/>
      <c r="CY35" s="681"/>
      <c r="CZ35" s="650">
        <v>2.6</v>
      </c>
      <c r="DA35" s="682"/>
      <c r="DB35" s="682"/>
      <c r="DC35" s="685"/>
      <c r="DD35" s="654">
        <v>67172</v>
      </c>
      <c r="DE35" s="680"/>
      <c r="DF35" s="680"/>
      <c r="DG35" s="680"/>
      <c r="DH35" s="680"/>
      <c r="DI35" s="680"/>
      <c r="DJ35" s="680"/>
      <c r="DK35" s="681"/>
      <c r="DL35" s="654">
        <v>29015</v>
      </c>
      <c r="DM35" s="680"/>
      <c r="DN35" s="680"/>
      <c r="DO35" s="680"/>
      <c r="DP35" s="680"/>
      <c r="DQ35" s="680"/>
      <c r="DR35" s="680"/>
      <c r="DS35" s="680"/>
      <c r="DT35" s="680"/>
      <c r="DU35" s="680"/>
      <c r="DV35" s="681"/>
      <c r="DW35" s="650">
        <v>2.2999999999999998</v>
      </c>
      <c r="DX35" s="682"/>
      <c r="DY35" s="682"/>
      <c r="DZ35" s="682"/>
      <c r="EA35" s="682"/>
      <c r="EB35" s="682"/>
      <c r="EC35" s="683"/>
    </row>
    <row r="36" spans="2:133" ht="11.25" customHeight="1" x14ac:dyDescent="0.15">
      <c r="B36" s="642" t="s">
        <v>327</v>
      </c>
      <c r="C36" s="643"/>
      <c r="D36" s="643"/>
      <c r="E36" s="643"/>
      <c r="F36" s="643"/>
      <c r="G36" s="643"/>
      <c r="H36" s="643"/>
      <c r="I36" s="643"/>
      <c r="J36" s="643"/>
      <c r="K36" s="643"/>
      <c r="L36" s="643"/>
      <c r="M36" s="643"/>
      <c r="N36" s="643"/>
      <c r="O36" s="643"/>
      <c r="P36" s="643"/>
      <c r="Q36" s="644"/>
      <c r="R36" s="645">
        <v>304198</v>
      </c>
      <c r="S36" s="646"/>
      <c r="T36" s="646"/>
      <c r="U36" s="646"/>
      <c r="V36" s="646"/>
      <c r="W36" s="646"/>
      <c r="X36" s="646"/>
      <c r="Y36" s="647"/>
      <c r="Z36" s="648">
        <v>10</v>
      </c>
      <c r="AA36" s="648"/>
      <c r="AB36" s="648"/>
      <c r="AC36" s="648"/>
      <c r="AD36" s="649" t="s">
        <v>128</v>
      </c>
      <c r="AE36" s="649"/>
      <c r="AF36" s="649"/>
      <c r="AG36" s="649"/>
      <c r="AH36" s="649"/>
      <c r="AI36" s="649"/>
      <c r="AJ36" s="649"/>
      <c r="AK36" s="649"/>
      <c r="AL36" s="650" t="s">
        <v>233</v>
      </c>
      <c r="AM36" s="651"/>
      <c r="AN36" s="651"/>
      <c r="AO36" s="652"/>
      <c r="AP36" s="235"/>
      <c r="AQ36" s="719" t="s">
        <v>328</v>
      </c>
      <c r="AR36" s="720"/>
      <c r="AS36" s="720"/>
      <c r="AT36" s="720"/>
      <c r="AU36" s="720"/>
      <c r="AV36" s="720"/>
      <c r="AW36" s="720"/>
      <c r="AX36" s="720"/>
      <c r="AY36" s="721"/>
      <c r="AZ36" s="634">
        <v>231703</v>
      </c>
      <c r="BA36" s="635"/>
      <c r="BB36" s="635"/>
      <c r="BC36" s="635"/>
      <c r="BD36" s="635"/>
      <c r="BE36" s="635"/>
      <c r="BF36" s="722"/>
      <c r="BG36" s="656" t="s">
        <v>329</v>
      </c>
      <c r="BH36" s="657"/>
      <c r="BI36" s="657"/>
      <c r="BJ36" s="657"/>
      <c r="BK36" s="657"/>
      <c r="BL36" s="657"/>
      <c r="BM36" s="657"/>
      <c r="BN36" s="657"/>
      <c r="BO36" s="657"/>
      <c r="BP36" s="657"/>
      <c r="BQ36" s="657"/>
      <c r="BR36" s="657"/>
      <c r="BS36" s="657"/>
      <c r="BT36" s="657"/>
      <c r="BU36" s="658"/>
      <c r="BV36" s="634">
        <v>10385</v>
      </c>
      <c r="BW36" s="635"/>
      <c r="BX36" s="635"/>
      <c r="BY36" s="635"/>
      <c r="BZ36" s="635"/>
      <c r="CA36" s="635"/>
      <c r="CB36" s="722"/>
      <c r="CD36" s="660" t="s">
        <v>330</v>
      </c>
      <c r="CE36" s="661"/>
      <c r="CF36" s="661"/>
      <c r="CG36" s="661"/>
      <c r="CH36" s="661"/>
      <c r="CI36" s="661"/>
      <c r="CJ36" s="661"/>
      <c r="CK36" s="661"/>
      <c r="CL36" s="661"/>
      <c r="CM36" s="661"/>
      <c r="CN36" s="661"/>
      <c r="CO36" s="661"/>
      <c r="CP36" s="661"/>
      <c r="CQ36" s="662"/>
      <c r="CR36" s="645">
        <v>204614</v>
      </c>
      <c r="CS36" s="646"/>
      <c r="CT36" s="646"/>
      <c r="CU36" s="646"/>
      <c r="CV36" s="646"/>
      <c r="CW36" s="646"/>
      <c r="CX36" s="646"/>
      <c r="CY36" s="647"/>
      <c r="CZ36" s="650">
        <v>7.3</v>
      </c>
      <c r="DA36" s="682"/>
      <c r="DB36" s="682"/>
      <c r="DC36" s="685"/>
      <c r="DD36" s="654">
        <v>168939</v>
      </c>
      <c r="DE36" s="646"/>
      <c r="DF36" s="646"/>
      <c r="DG36" s="646"/>
      <c r="DH36" s="646"/>
      <c r="DI36" s="646"/>
      <c r="DJ36" s="646"/>
      <c r="DK36" s="647"/>
      <c r="DL36" s="654">
        <v>128414</v>
      </c>
      <c r="DM36" s="646"/>
      <c r="DN36" s="646"/>
      <c r="DO36" s="646"/>
      <c r="DP36" s="646"/>
      <c r="DQ36" s="646"/>
      <c r="DR36" s="646"/>
      <c r="DS36" s="646"/>
      <c r="DT36" s="646"/>
      <c r="DU36" s="646"/>
      <c r="DV36" s="647"/>
      <c r="DW36" s="650">
        <v>10.1</v>
      </c>
      <c r="DX36" s="682"/>
      <c r="DY36" s="682"/>
      <c r="DZ36" s="682"/>
      <c r="EA36" s="682"/>
      <c r="EB36" s="682"/>
      <c r="EC36" s="683"/>
    </row>
    <row r="37" spans="2:133" ht="11.25" customHeight="1" x14ac:dyDescent="0.15">
      <c r="B37" s="642" t="s">
        <v>331</v>
      </c>
      <c r="C37" s="643"/>
      <c r="D37" s="643"/>
      <c r="E37" s="643"/>
      <c r="F37" s="643"/>
      <c r="G37" s="643"/>
      <c r="H37" s="643"/>
      <c r="I37" s="643"/>
      <c r="J37" s="643"/>
      <c r="K37" s="643"/>
      <c r="L37" s="643"/>
      <c r="M37" s="643"/>
      <c r="N37" s="643"/>
      <c r="O37" s="643"/>
      <c r="P37" s="643"/>
      <c r="Q37" s="644"/>
      <c r="R37" s="645">
        <v>214070</v>
      </c>
      <c r="S37" s="646"/>
      <c r="T37" s="646"/>
      <c r="U37" s="646"/>
      <c r="V37" s="646"/>
      <c r="W37" s="646"/>
      <c r="X37" s="646"/>
      <c r="Y37" s="647"/>
      <c r="Z37" s="648">
        <v>7</v>
      </c>
      <c r="AA37" s="648"/>
      <c r="AB37" s="648"/>
      <c r="AC37" s="648"/>
      <c r="AD37" s="649" t="s">
        <v>128</v>
      </c>
      <c r="AE37" s="649"/>
      <c r="AF37" s="649"/>
      <c r="AG37" s="649"/>
      <c r="AH37" s="649"/>
      <c r="AI37" s="649"/>
      <c r="AJ37" s="649"/>
      <c r="AK37" s="649"/>
      <c r="AL37" s="650" t="s">
        <v>128</v>
      </c>
      <c r="AM37" s="651"/>
      <c r="AN37" s="651"/>
      <c r="AO37" s="652"/>
      <c r="AQ37" s="723" t="s">
        <v>332</v>
      </c>
      <c r="AR37" s="724"/>
      <c r="AS37" s="724"/>
      <c r="AT37" s="724"/>
      <c r="AU37" s="724"/>
      <c r="AV37" s="724"/>
      <c r="AW37" s="724"/>
      <c r="AX37" s="724"/>
      <c r="AY37" s="725"/>
      <c r="AZ37" s="645">
        <v>47815</v>
      </c>
      <c r="BA37" s="646"/>
      <c r="BB37" s="646"/>
      <c r="BC37" s="646"/>
      <c r="BD37" s="680"/>
      <c r="BE37" s="680"/>
      <c r="BF37" s="714"/>
      <c r="BG37" s="660" t="s">
        <v>333</v>
      </c>
      <c r="BH37" s="661"/>
      <c r="BI37" s="661"/>
      <c r="BJ37" s="661"/>
      <c r="BK37" s="661"/>
      <c r="BL37" s="661"/>
      <c r="BM37" s="661"/>
      <c r="BN37" s="661"/>
      <c r="BO37" s="661"/>
      <c r="BP37" s="661"/>
      <c r="BQ37" s="661"/>
      <c r="BR37" s="661"/>
      <c r="BS37" s="661"/>
      <c r="BT37" s="661"/>
      <c r="BU37" s="662"/>
      <c r="BV37" s="645">
        <v>5885</v>
      </c>
      <c r="BW37" s="646"/>
      <c r="BX37" s="646"/>
      <c r="BY37" s="646"/>
      <c r="BZ37" s="646"/>
      <c r="CA37" s="646"/>
      <c r="CB37" s="655"/>
      <c r="CD37" s="660" t="s">
        <v>334</v>
      </c>
      <c r="CE37" s="661"/>
      <c r="CF37" s="661"/>
      <c r="CG37" s="661"/>
      <c r="CH37" s="661"/>
      <c r="CI37" s="661"/>
      <c r="CJ37" s="661"/>
      <c r="CK37" s="661"/>
      <c r="CL37" s="661"/>
      <c r="CM37" s="661"/>
      <c r="CN37" s="661"/>
      <c r="CO37" s="661"/>
      <c r="CP37" s="661"/>
      <c r="CQ37" s="662"/>
      <c r="CR37" s="645">
        <v>77644</v>
      </c>
      <c r="CS37" s="680"/>
      <c r="CT37" s="680"/>
      <c r="CU37" s="680"/>
      <c r="CV37" s="680"/>
      <c r="CW37" s="680"/>
      <c r="CX37" s="680"/>
      <c r="CY37" s="681"/>
      <c r="CZ37" s="650">
        <v>2.8</v>
      </c>
      <c r="DA37" s="682"/>
      <c r="DB37" s="682"/>
      <c r="DC37" s="685"/>
      <c r="DD37" s="654">
        <v>77644</v>
      </c>
      <c r="DE37" s="680"/>
      <c r="DF37" s="680"/>
      <c r="DG37" s="680"/>
      <c r="DH37" s="680"/>
      <c r="DI37" s="680"/>
      <c r="DJ37" s="680"/>
      <c r="DK37" s="681"/>
      <c r="DL37" s="654">
        <v>77644</v>
      </c>
      <c r="DM37" s="680"/>
      <c r="DN37" s="680"/>
      <c r="DO37" s="680"/>
      <c r="DP37" s="680"/>
      <c r="DQ37" s="680"/>
      <c r="DR37" s="680"/>
      <c r="DS37" s="680"/>
      <c r="DT37" s="680"/>
      <c r="DU37" s="680"/>
      <c r="DV37" s="681"/>
      <c r="DW37" s="650">
        <v>6.1</v>
      </c>
      <c r="DX37" s="682"/>
      <c r="DY37" s="682"/>
      <c r="DZ37" s="682"/>
      <c r="EA37" s="682"/>
      <c r="EB37" s="682"/>
      <c r="EC37" s="683"/>
    </row>
    <row r="38" spans="2:133" ht="11.25" customHeight="1" x14ac:dyDescent="0.15">
      <c r="B38" s="642" t="s">
        <v>335</v>
      </c>
      <c r="C38" s="643"/>
      <c r="D38" s="643"/>
      <c r="E38" s="643"/>
      <c r="F38" s="643"/>
      <c r="G38" s="643"/>
      <c r="H38" s="643"/>
      <c r="I38" s="643"/>
      <c r="J38" s="643"/>
      <c r="K38" s="643"/>
      <c r="L38" s="643"/>
      <c r="M38" s="643"/>
      <c r="N38" s="643"/>
      <c r="O38" s="643"/>
      <c r="P38" s="643"/>
      <c r="Q38" s="644"/>
      <c r="R38" s="645">
        <v>17057</v>
      </c>
      <c r="S38" s="646"/>
      <c r="T38" s="646"/>
      <c r="U38" s="646"/>
      <c r="V38" s="646"/>
      <c r="W38" s="646"/>
      <c r="X38" s="646"/>
      <c r="Y38" s="647"/>
      <c r="Z38" s="648">
        <v>0.6</v>
      </c>
      <c r="AA38" s="648"/>
      <c r="AB38" s="648"/>
      <c r="AC38" s="648"/>
      <c r="AD38" s="649">
        <v>1</v>
      </c>
      <c r="AE38" s="649"/>
      <c r="AF38" s="649"/>
      <c r="AG38" s="649"/>
      <c r="AH38" s="649"/>
      <c r="AI38" s="649"/>
      <c r="AJ38" s="649"/>
      <c r="AK38" s="649"/>
      <c r="AL38" s="650">
        <v>0</v>
      </c>
      <c r="AM38" s="651"/>
      <c r="AN38" s="651"/>
      <c r="AO38" s="652"/>
      <c r="AQ38" s="723" t="s">
        <v>336</v>
      </c>
      <c r="AR38" s="724"/>
      <c r="AS38" s="724"/>
      <c r="AT38" s="724"/>
      <c r="AU38" s="724"/>
      <c r="AV38" s="724"/>
      <c r="AW38" s="724"/>
      <c r="AX38" s="724"/>
      <c r="AY38" s="725"/>
      <c r="AZ38" s="645">
        <v>44988</v>
      </c>
      <c r="BA38" s="646"/>
      <c r="BB38" s="646"/>
      <c r="BC38" s="646"/>
      <c r="BD38" s="680"/>
      <c r="BE38" s="680"/>
      <c r="BF38" s="714"/>
      <c r="BG38" s="660" t="s">
        <v>337</v>
      </c>
      <c r="BH38" s="661"/>
      <c r="BI38" s="661"/>
      <c r="BJ38" s="661"/>
      <c r="BK38" s="661"/>
      <c r="BL38" s="661"/>
      <c r="BM38" s="661"/>
      <c r="BN38" s="661"/>
      <c r="BO38" s="661"/>
      <c r="BP38" s="661"/>
      <c r="BQ38" s="661"/>
      <c r="BR38" s="661"/>
      <c r="BS38" s="661"/>
      <c r="BT38" s="661"/>
      <c r="BU38" s="662"/>
      <c r="BV38" s="645">
        <v>267</v>
      </c>
      <c r="BW38" s="646"/>
      <c r="BX38" s="646"/>
      <c r="BY38" s="646"/>
      <c r="BZ38" s="646"/>
      <c r="CA38" s="646"/>
      <c r="CB38" s="655"/>
      <c r="CD38" s="660" t="s">
        <v>338</v>
      </c>
      <c r="CE38" s="661"/>
      <c r="CF38" s="661"/>
      <c r="CG38" s="661"/>
      <c r="CH38" s="661"/>
      <c r="CI38" s="661"/>
      <c r="CJ38" s="661"/>
      <c r="CK38" s="661"/>
      <c r="CL38" s="661"/>
      <c r="CM38" s="661"/>
      <c r="CN38" s="661"/>
      <c r="CO38" s="661"/>
      <c r="CP38" s="661"/>
      <c r="CQ38" s="662"/>
      <c r="CR38" s="645">
        <v>231703</v>
      </c>
      <c r="CS38" s="646"/>
      <c r="CT38" s="646"/>
      <c r="CU38" s="646"/>
      <c r="CV38" s="646"/>
      <c r="CW38" s="646"/>
      <c r="CX38" s="646"/>
      <c r="CY38" s="647"/>
      <c r="CZ38" s="650">
        <v>8.1999999999999993</v>
      </c>
      <c r="DA38" s="682"/>
      <c r="DB38" s="682"/>
      <c r="DC38" s="685"/>
      <c r="DD38" s="654">
        <v>215396</v>
      </c>
      <c r="DE38" s="646"/>
      <c r="DF38" s="646"/>
      <c r="DG38" s="646"/>
      <c r="DH38" s="646"/>
      <c r="DI38" s="646"/>
      <c r="DJ38" s="646"/>
      <c r="DK38" s="647"/>
      <c r="DL38" s="654">
        <v>170690</v>
      </c>
      <c r="DM38" s="646"/>
      <c r="DN38" s="646"/>
      <c r="DO38" s="646"/>
      <c r="DP38" s="646"/>
      <c r="DQ38" s="646"/>
      <c r="DR38" s="646"/>
      <c r="DS38" s="646"/>
      <c r="DT38" s="646"/>
      <c r="DU38" s="646"/>
      <c r="DV38" s="647"/>
      <c r="DW38" s="650">
        <v>13.4</v>
      </c>
      <c r="DX38" s="682"/>
      <c r="DY38" s="682"/>
      <c r="DZ38" s="682"/>
      <c r="EA38" s="682"/>
      <c r="EB38" s="682"/>
      <c r="EC38" s="683"/>
    </row>
    <row r="39" spans="2:133" ht="11.25" customHeight="1" x14ac:dyDescent="0.15">
      <c r="B39" s="642" t="s">
        <v>339</v>
      </c>
      <c r="C39" s="643"/>
      <c r="D39" s="643"/>
      <c r="E39" s="643"/>
      <c r="F39" s="643"/>
      <c r="G39" s="643"/>
      <c r="H39" s="643"/>
      <c r="I39" s="643"/>
      <c r="J39" s="643"/>
      <c r="K39" s="643"/>
      <c r="L39" s="643"/>
      <c r="M39" s="643"/>
      <c r="N39" s="643"/>
      <c r="O39" s="643"/>
      <c r="P39" s="643"/>
      <c r="Q39" s="644"/>
      <c r="R39" s="645">
        <v>741993</v>
      </c>
      <c r="S39" s="646"/>
      <c r="T39" s="646"/>
      <c r="U39" s="646"/>
      <c r="V39" s="646"/>
      <c r="W39" s="646"/>
      <c r="X39" s="646"/>
      <c r="Y39" s="647"/>
      <c r="Z39" s="648">
        <v>24.4</v>
      </c>
      <c r="AA39" s="648"/>
      <c r="AB39" s="648"/>
      <c r="AC39" s="648"/>
      <c r="AD39" s="649" t="s">
        <v>128</v>
      </c>
      <c r="AE39" s="649"/>
      <c r="AF39" s="649"/>
      <c r="AG39" s="649"/>
      <c r="AH39" s="649"/>
      <c r="AI39" s="649"/>
      <c r="AJ39" s="649"/>
      <c r="AK39" s="649"/>
      <c r="AL39" s="650" t="s">
        <v>128</v>
      </c>
      <c r="AM39" s="651"/>
      <c r="AN39" s="651"/>
      <c r="AO39" s="652"/>
      <c r="AQ39" s="723" t="s">
        <v>340</v>
      </c>
      <c r="AR39" s="724"/>
      <c r="AS39" s="724"/>
      <c r="AT39" s="724"/>
      <c r="AU39" s="724"/>
      <c r="AV39" s="724"/>
      <c r="AW39" s="724"/>
      <c r="AX39" s="724"/>
      <c r="AY39" s="725"/>
      <c r="AZ39" s="645" t="s">
        <v>128</v>
      </c>
      <c r="BA39" s="646"/>
      <c r="BB39" s="646"/>
      <c r="BC39" s="646"/>
      <c r="BD39" s="680"/>
      <c r="BE39" s="680"/>
      <c r="BF39" s="714"/>
      <c r="BG39" s="660" t="s">
        <v>341</v>
      </c>
      <c r="BH39" s="661"/>
      <c r="BI39" s="661"/>
      <c r="BJ39" s="661"/>
      <c r="BK39" s="661"/>
      <c r="BL39" s="661"/>
      <c r="BM39" s="661"/>
      <c r="BN39" s="661"/>
      <c r="BO39" s="661"/>
      <c r="BP39" s="661"/>
      <c r="BQ39" s="661"/>
      <c r="BR39" s="661"/>
      <c r="BS39" s="661"/>
      <c r="BT39" s="661"/>
      <c r="BU39" s="662"/>
      <c r="BV39" s="645">
        <v>386</v>
      </c>
      <c r="BW39" s="646"/>
      <c r="BX39" s="646"/>
      <c r="BY39" s="646"/>
      <c r="BZ39" s="646"/>
      <c r="CA39" s="646"/>
      <c r="CB39" s="655"/>
      <c r="CD39" s="660" t="s">
        <v>342</v>
      </c>
      <c r="CE39" s="661"/>
      <c r="CF39" s="661"/>
      <c r="CG39" s="661"/>
      <c r="CH39" s="661"/>
      <c r="CI39" s="661"/>
      <c r="CJ39" s="661"/>
      <c r="CK39" s="661"/>
      <c r="CL39" s="661"/>
      <c r="CM39" s="661"/>
      <c r="CN39" s="661"/>
      <c r="CO39" s="661"/>
      <c r="CP39" s="661"/>
      <c r="CQ39" s="662"/>
      <c r="CR39" s="645">
        <v>247578</v>
      </c>
      <c r="CS39" s="680"/>
      <c r="CT39" s="680"/>
      <c r="CU39" s="680"/>
      <c r="CV39" s="680"/>
      <c r="CW39" s="680"/>
      <c r="CX39" s="680"/>
      <c r="CY39" s="681"/>
      <c r="CZ39" s="650">
        <v>8.8000000000000007</v>
      </c>
      <c r="DA39" s="682"/>
      <c r="DB39" s="682"/>
      <c r="DC39" s="685"/>
      <c r="DD39" s="654">
        <v>206003</v>
      </c>
      <c r="DE39" s="680"/>
      <c r="DF39" s="680"/>
      <c r="DG39" s="680"/>
      <c r="DH39" s="680"/>
      <c r="DI39" s="680"/>
      <c r="DJ39" s="680"/>
      <c r="DK39" s="681"/>
      <c r="DL39" s="654" t="s">
        <v>233</v>
      </c>
      <c r="DM39" s="680"/>
      <c r="DN39" s="680"/>
      <c r="DO39" s="680"/>
      <c r="DP39" s="680"/>
      <c r="DQ39" s="680"/>
      <c r="DR39" s="680"/>
      <c r="DS39" s="680"/>
      <c r="DT39" s="680"/>
      <c r="DU39" s="680"/>
      <c r="DV39" s="681"/>
      <c r="DW39" s="650" t="s">
        <v>128</v>
      </c>
      <c r="DX39" s="682"/>
      <c r="DY39" s="682"/>
      <c r="DZ39" s="682"/>
      <c r="EA39" s="682"/>
      <c r="EB39" s="682"/>
      <c r="EC39" s="683"/>
    </row>
    <row r="40" spans="2:133" ht="11.25" customHeight="1" x14ac:dyDescent="0.15">
      <c r="B40" s="642" t="s">
        <v>343</v>
      </c>
      <c r="C40" s="643"/>
      <c r="D40" s="643"/>
      <c r="E40" s="643"/>
      <c r="F40" s="643"/>
      <c r="G40" s="643"/>
      <c r="H40" s="643"/>
      <c r="I40" s="643"/>
      <c r="J40" s="643"/>
      <c r="K40" s="643"/>
      <c r="L40" s="643"/>
      <c r="M40" s="643"/>
      <c r="N40" s="643"/>
      <c r="O40" s="643"/>
      <c r="P40" s="643"/>
      <c r="Q40" s="644"/>
      <c r="R40" s="645" t="s">
        <v>233</v>
      </c>
      <c r="S40" s="646"/>
      <c r="T40" s="646"/>
      <c r="U40" s="646"/>
      <c r="V40" s="646"/>
      <c r="W40" s="646"/>
      <c r="X40" s="646"/>
      <c r="Y40" s="647"/>
      <c r="Z40" s="648" t="s">
        <v>128</v>
      </c>
      <c r="AA40" s="648"/>
      <c r="AB40" s="648"/>
      <c r="AC40" s="648"/>
      <c r="AD40" s="649" t="s">
        <v>128</v>
      </c>
      <c r="AE40" s="649"/>
      <c r="AF40" s="649"/>
      <c r="AG40" s="649"/>
      <c r="AH40" s="649"/>
      <c r="AI40" s="649"/>
      <c r="AJ40" s="649"/>
      <c r="AK40" s="649"/>
      <c r="AL40" s="650" t="s">
        <v>233</v>
      </c>
      <c r="AM40" s="651"/>
      <c r="AN40" s="651"/>
      <c r="AO40" s="652"/>
      <c r="AQ40" s="723" t="s">
        <v>344</v>
      </c>
      <c r="AR40" s="724"/>
      <c r="AS40" s="724"/>
      <c r="AT40" s="724"/>
      <c r="AU40" s="724"/>
      <c r="AV40" s="724"/>
      <c r="AW40" s="724"/>
      <c r="AX40" s="724"/>
      <c r="AY40" s="725"/>
      <c r="AZ40" s="645" t="s">
        <v>233</v>
      </c>
      <c r="BA40" s="646"/>
      <c r="BB40" s="646"/>
      <c r="BC40" s="646"/>
      <c r="BD40" s="680"/>
      <c r="BE40" s="680"/>
      <c r="BF40" s="714"/>
      <c r="BG40" s="726" t="s">
        <v>345</v>
      </c>
      <c r="BH40" s="727"/>
      <c r="BI40" s="727"/>
      <c r="BJ40" s="727"/>
      <c r="BK40" s="727"/>
      <c r="BL40" s="236"/>
      <c r="BM40" s="661" t="s">
        <v>346</v>
      </c>
      <c r="BN40" s="661"/>
      <c r="BO40" s="661"/>
      <c r="BP40" s="661"/>
      <c r="BQ40" s="661"/>
      <c r="BR40" s="661"/>
      <c r="BS40" s="661"/>
      <c r="BT40" s="661"/>
      <c r="BU40" s="662"/>
      <c r="BV40" s="645">
        <v>74</v>
      </c>
      <c r="BW40" s="646"/>
      <c r="BX40" s="646"/>
      <c r="BY40" s="646"/>
      <c r="BZ40" s="646"/>
      <c r="CA40" s="646"/>
      <c r="CB40" s="655"/>
      <c r="CD40" s="660" t="s">
        <v>347</v>
      </c>
      <c r="CE40" s="661"/>
      <c r="CF40" s="661"/>
      <c r="CG40" s="661"/>
      <c r="CH40" s="661"/>
      <c r="CI40" s="661"/>
      <c r="CJ40" s="661"/>
      <c r="CK40" s="661"/>
      <c r="CL40" s="661"/>
      <c r="CM40" s="661"/>
      <c r="CN40" s="661"/>
      <c r="CO40" s="661"/>
      <c r="CP40" s="661"/>
      <c r="CQ40" s="662"/>
      <c r="CR40" s="645">
        <v>7000</v>
      </c>
      <c r="CS40" s="646"/>
      <c r="CT40" s="646"/>
      <c r="CU40" s="646"/>
      <c r="CV40" s="646"/>
      <c r="CW40" s="646"/>
      <c r="CX40" s="646"/>
      <c r="CY40" s="647"/>
      <c r="CZ40" s="650">
        <v>0.2</v>
      </c>
      <c r="DA40" s="682"/>
      <c r="DB40" s="682"/>
      <c r="DC40" s="685"/>
      <c r="DD40" s="654" t="s">
        <v>233</v>
      </c>
      <c r="DE40" s="646"/>
      <c r="DF40" s="646"/>
      <c r="DG40" s="646"/>
      <c r="DH40" s="646"/>
      <c r="DI40" s="646"/>
      <c r="DJ40" s="646"/>
      <c r="DK40" s="647"/>
      <c r="DL40" s="654" t="s">
        <v>128</v>
      </c>
      <c r="DM40" s="646"/>
      <c r="DN40" s="646"/>
      <c r="DO40" s="646"/>
      <c r="DP40" s="646"/>
      <c r="DQ40" s="646"/>
      <c r="DR40" s="646"/>
      <c r="DS40" s="646"/>
      <c r="DT40" s="646"/>
      <c r="DU40" s="646"/>
      <c r="DV40" s="647"/>
      <c r="DW40" s="650" t="s">
        <v>233</v>
      </c>
      <c r="DX40" s="682"/>
      <c r="DY40" s="682"/>
      <c r="DZ40" s="682"/>
      <c r="EA40" s="682"/>
      <c r="EB40" s="682"/>
      <c r="EC40" s="683"/>
    </row>
    <row r="41" spans="2:133" ht="11.25" customHeight="1" x14ac:dyDescent="0.15">
      <c r="B41" s="642" t="s">
        <v>348</v>
      </c>
      <c r="C41" s="643"/>
      <c r="D41" s="643"/>
      <c r="E41" s="643"/>
      <c r="F41" s="643"/>
      <c r="G41" s="643"/>
      <c r="H41" s="643"/>
      <c r="I41" s="643"/>
      <c r="J41" s="643"/>
      <c r="K41" s="643"/>
      <c r="L41" s="643"/>
      <c r="M41" s="643"/>
      <c r="N41" s="643"/>
      <c r="O41" s="643"/>
      <c r="P41" s="643"/>
      <c r="Q41" s="644"/>
      <c r="R41" s="645">
        <v>34293</v>
      </c>
      <c r="S41" s="646"/>
      <c r="T41" s="646"/>
      <c r="U41" s="646"/>
      <c r="V41" s="646"/>
      <c r="W41" s="646"/>
      <c r="X41" s="646"/>
      <c r="Y41" s="647"/>
      <c r="Z41" s="648">
        <v>1.1000000000000001</v>
      </c>
      <c r="AA41" s="648"/>
      <c r="AB41" s="648"/>
      <c r="AC41" s="648"/>
      <c r="AD41" s="649" t="s">
        <v>233</v>
      </c>
      <c r="AE41" s="649"/>
      <c r="AF41" s="649"/>
      <c r="AG41" s="649"/>
      <c r="AH41" s="649"/>
      <c r="AI41" s="649"/>
      <c r="AJ41" s="649"/>
      <c r="AK41" s="649"/>
      <c r="AL41" s="650" t="s">
        <v>128</v>
      </c>
      <c r="AM41" s="651"/>
      <c r="AN41" s="651"/>
      <c r="AO41" s="652"/>
      <c r="AQ41" s="723" t="s">
        <v>349</v>
      </c>
      <c r="AR41" s="724"/>
      <c r="AS41" s="724"/>
      <c r="AT41" s="724"/>
      <c r="AU41" s="724"/>
      <c r="AV41" s="724"/>
      <c r="AW41" s="724"/>
      <c r="AX41" s="724"/>
      <c r="AY41" s="725"/>
      <c r="AZ41" s="645">
        <v>22153</v>
      </c>
      <c r="BA41" s="646"/>
      <c r="BB41" s="646"/>
      <c r="BC41" s="646"/>
      <c r="BD41" s="680"/>
      <c r="BE41" s="680"/>
      <c r="BF41" s="714"/>
      <c r="BG41" s="726"/>
      <c r="BH41" s="727"/>
      <c r="BI41" s="727"/>
      <c r="BJ41" s="727"/>
      <c r="BK41" s="727"/>
      <c r="BL41" s="236"/>
      <c r="BM41" s="661" t="s">
        <v>350</v>
      </c>
      <c r="BN41" s="661"/>
      <c r="BO41" s="661"/>
      <c r="BP41" s="661"/>
      <c r="BQ41" s="661"/>
      <c r="BR41" s="661"/>
      <c r="BS41" s="661"/>
      <c r="BT41" s="661"/>
      <c r="BU41" s="662"/>
      <c r="BV41" s="645" t="s">
        <v>128</v>
      </c>
      <c r="BW41" s="646"/>
      <c r="BX41" s="646"/>
      <c r="BY41" s="646"/>
      <c r="BZ41" s="646"/>
      <c r="CA41" s="646"/>
      <c r="CB41" s="655"/>
      <c r="CD41" s="660" t="s">
        <v>351</v>
      </c>
      <c r="CE41" s="661"/>
      <c r="CF41" s="661"/>
      <c r="CG41" s="661"/>
      <c r="CH41" s="661"/>
      <c r="CI41" s="661"/>
      <c r="CJ41" s="661"/>
      <c r="CK41" s="661"/>
      <c r="CL41" s="661"/>
      <c r="CM41" s="661"/>
      <c r="CN41" s="661"/>
      <c r="CO41" s="661"/>
      <c r="CP41" s="661"/>
      <c r="CQ41" s="662"/>
      <c r="CR41" s="645" t="s">
        <v>128</v>
      </c>
      <c r="CS41" s="680"/>
      <c r="CT41" s="680"/>
      <c r="CU41" s="680"/>
      <c r="CV41" s="680"/>
      <c r="CW41" s="680"/>
      <c r="CX41" s="680"/>
      <c r="CY41" s="681"/>
      <c r="CZ41" s="650" t="s">
        <v>128</v>
      </c>
      <c r="DA41" s="682"/>
      <c r="DB41" s="682"/>
      <c r="DC41" s="685"/>
      <c r="DD41" s="654" t="s">
        <v>233</v>
      </c>
      <c r="DE41" s="680"/>
      <c r="DF41" s="680"/>
      <c r="DG41" s="680"/>
      <c r="DH41" s="680"/>
      <c r="DI41" s="680"/>
      <c r="DJ41" s="680"/>
      <c r="DK41" s="681"/>
      <c r="DL41" s="730"/>
      <c r="DM41" s="731"/>
      <c r="DN41" s="731"/>
      <c r="DO41" s="731"/>
      <c r="DP41" s="731"/>
      <c r="DQ41" s="731"/>
      <c r="DR41" s="731"/>
      <c r="DS41" s="731"/>
      <c r="DT41" s="731"/>
      <c r="DU41" s="731"/>
      <c r="DV41" s="732"/>
      <c r="DW41" s="733"/>
      <c r="DX41" s="734"/>
      <c r="DY41" s="734"/>
      <c r="DZ41" s="734"/>
      <c r="EA41" s="734"/>
      <c r="EB41" s="734"/>
      <c r="EC41" s="735"/>
    </row>
    <row r="42" spans="2:133" ht="11.25" customHeight="1" x14ac:dyDescent="0.15">
      <c r="B42" s="686" t="s">
        <v>352</v>
      </c>
      <c r="C42" s="687"/>
      <c r="D42" s="687"/>
      <c r="E42" s="687"/>
      <c r="F42" s="687"/>
      <c r="G42" s="687"/>
      <c r="H42" s="687"/>
      <c r="I42" s="687"/>
      <c r="J42" s="687"/>
      <c r="K42" s="687"/>
      <c r="L42" s="687"/>
      <c r="M42" s="687"/>
      <c r="N42" s="687"/>
      <c r="O42" s="687"/>
      <c r="P42" s="687"/>
      <c r="Q42" s="688"/>
      <c r="R42" s="736">
        <v>3042936</v>
      </c>
      <c r="S42" s="737"/>
      <c r="T42" s="737"/>
      <c r="U42" s="737"/>
      <c r="V42" s="737"/>
      <c r="W42" s="737"/>
      <c r="X42" s="737"/>
      <c r="Y42" s="739"/>
      <c r="Z42" s="740">
        <v>100</v>
      </c>
      <c r="AA42" s="740"/>
      <c r="AB42" s="740"/>
      <c r="AC42" s="740"/>
      <c r="AD42" s="741">
        <v>1235946</v>
      </c>
      <c r="AE42" s="741"/>
      <c r="AF42" s="741"/>
      <c r="AG42" s="741"/>
      <c r="AH42" s="741"/>
      <c r="AI42" s="741"/>
      <c r="AJ42" s="741"/>
      <c r="AK42" s="741"/>
      <c r="AL42" s="742">
        <v>100</v>
      </c>
      <c r="AM42" s="717"/>
      <c r="AN42" s="717"/>
      <c r="AO42" s="743"/>
      <c r="AQ42" s="744" t="s">
        <v>353</v>
      </c>
      <c r="AR42" s="745"/>
      <c r="AS42" s="745"/>
      <c r="AT42" s="745"/>
      <c r="AU42" s="745"/>
      <c r="AV42" s="745"/>
      <c r="AW42" s="745"/>
      <c r="AX42" s="745"/>
      <c r="AY42" s="746"/>
      <c r="AZ42" s="736">
        <v>116747</v>
      </c>
      <c r="BA42" s="737"/>
      <c r="BB42" s="737"/>
      <c r="BC42" s="737"/>
      <c r="BD42" s="716"/>
      <c r="BE42" s="716"/>
      <c r="BF42" s="718"/>
      <c r="BG42" s="728"/>
      <c r="BH42" s="729"/>
      <c r="BI42" s="729"/>
      <c r="BJ42" s="729"/>
      <c r="BK42" s="729"/>
      <c r="BL42" s="237"/>
      <c r="BM42" s="671" t="s">
        <v>354</v>
      </c>
      <c r="BN42" s="671"/>
      <c r="BO42" s="671"/>
      <c r="BP42" s="671"/>
      <c r="BQ42" s="671"/>
      <c r="BR42" s="671"/>
      <c r="BS42" s="671"/>
      <c r="BT42" s="671"/>
      <c r="BU42" s="672"/>
      <c r="BV42" s="736">
        <v>321</v>
      </c>
      <c r="BW42" s="737"/>
      <c r="BX42" s="737"/>
      <c r="BY42" s="737"/>
      <c r="BZ42" s="737"/>
      <c r="CA42" s="737"/>
      <c r="CB42" s="738"/>
      <c r="CD42" s="642" t="s">
        <v>355</v>
      </c>
      <c r="CE42" s="643"/>
      <c r="CF42" s="643"/>
      <c r="CG42" s="643"/>
      <c r="CH42" s="643"/>
      <c r="CI42" s="643"/>
      <c r="CJ42" s="643"/>
      <c r="CK42" s="643"/>
      <c r="CL42" s="643"/>
      <c r="CM42" s="643"/>
      <c r="CN42" s="643"/>
      <c r="CO42" s="643"/>
      <c r="CP42" s="643"/>
      <c r="CQ42" s="644"/>
      <c r="CR42" s="645">
        <v>960463</v>
      </c>
      <c r="CS42" s="646"/>
      <c r="CT42" s="646"/>
      <c r="CU42" s="646"/>
      <c r="CV42" s="646"/>
      <c r="CW42" s="646"/>
      <c r="CX42" s="646"/>
      <c r="CY42" s="647"/>
      <c r="CZ42" s="650">
        <v>34.1</v>
      </c>
      <c r="DA42" s="651"/>
      <c r="DB42" s="651"/>
      <c r="DC42" s="663"/>
      <c r="DD42" s="654">
        <v>163602</v>
      </c>
      <c r="DE42" s="646"/>
      <c r="DF42" s="646"/>
      <c r="DG42" s="646"/>
      <c r="DH42" s="646"/>
      <c r="DI42" s="646"/>
      <c r="DJ42" s="646"/>
      <c r="DK42" s="647"/>
      <c r="DL42" s="730"/>
      <c r="DM42" s="731"/>
      <c r="DN42" s="731"/>
      <c r="DO42" s="731"/>
      <c r="DP42" s="731"/>
      <c r="DQ42" s="731"/>
      <c r="DR42" s="731"/>
      <c r="DS42" s="731"/>
      <c r="DT42" s="731"/>
      <c r="DU42" s="731"/>
      <c r="DV42" s="732"/>
      <c r="DW42" s="733"/>
      <c r="DX42" s="734"/>
      <c r="DY42" s="734"/>
      <c r="DZ42" s="734"/>
      <c r="EA42" s="734"/>
      <c r="EB42" s="734"/>
      <c r="EC42" s="735"/>
    </row>
    <row r="43" spans="2:133" ht="11.25" customHeight="1" x14ac:dyDescent="0.15">
      <c r="BV43" s="238"/>
      <c r="BW43" s="238"/>
      <c r="BX43" s="238"/>
      <c r="BY43" s="238"/>
      <c r="BZ43" s="238"/>
      <c r="CA43" s="238"/>
      <c r="CB43" s="238"/>
      <c r="CD43" s="642" t="s">
        <v>356</v>
      </c>
      <c r="CE43" s="643"/>
      <c r="CF43" s="643"/>
      <c r="CG43" s="643"/>
      <c r="CH43" s="643"/>
      <c r="CI43" s="643"/>
      <c r="CJ43" s="643"/>
      <c r="CK43" s="643"/>
      <c r="CL43" s="643"/>
      <c r="CM43" s="643"/>
      <c r="CN43" s="643"/>
      <c r="CO43" s="643"/>
      <c r="CP43" s="643"/>
      <c r="CQ43" s="644"/>
      <c r="CR43" s="645">
        <v>27432</v>
      </c>
      <c r="CS43" s="680"/>
      <c r="CT43" s="680"/>
      <c r="CU43" s="680"/>
      <c r="CV43" s="680"/>
      <c r="CW43" s="680"/>
      <c r="CX43" s="680"/>
      <c r="CY43" s="681"/>
      <c r="CZ43" s="650">
        <v>1</v>
      </c>
      <c r="DA43" s="682"/>
      <c r="DB43" s="682"/>
      <c r="DC43" s="685"/>
      <c r="DD43" s="654">
        <v>27432</v>
      </c>
      <c r="DE43" s="680"/>
      <c r="DF43" s="680"/>
      <c r="DG43" s="680"/>
      <c r="DH43" s="680"/>
      <c r="DI43" s="680"/>
      <c r="DJ43" s="680"/>
      <c r="DK43" s="681"/>
      <c r="DL43" s="730"/>
      <c r="DM43" s="731"/>
      <c r="DN43" s="731"/>
      <c r="DO43" s="731"/>
      <c r="DP43" s="731"/>
      <c r="DQ43" s="731"/>
      <c r="DR43" s="731"/>
      <c r="DS43" s="731"/>
      <c r="DT43" s="731"/>
      <c r="DU43" s="731"/>
      <c r="DV43" s="732"/>
      <c r="DW43" s="733"/>
      <c r="DX43" s="734"/>
      <c r="DY43" s="734"/>
      <c r="DZ43" s="734"/>
      <c r="EA43" s="734"/>
      <c r="EB43" s="734"/>
      <c r="EC43" s="735"/>
    </row>
    <row r="44" spans="2:133" ht="11.25" customHeight="1" x14ac:dyDescent="0.15">
      <c r="CD44" s="757" t="s">
        <v>304</v>
      </c>
      <c r="CE44" s="758"/>
      <c r="CF44" s="642" t="s">
        <v>357</v>
      </c>
      <c r="CG44" s="643"/>
      <c r="CH44" s="643"/>
      <c r="CI44" s="643"/>
      <c r="CJ44" s="643"/>
      <c r="CK44" s="643"/>
      <c r="CL44" s="643"/>
      <c r="CM44" s="643"/>
      <c r="CN44" s="643"/>
      <c r="CO44" s="643"/>
      <c r="CP44" s="643"/>
      <c r="CQ44" s="644"/>
      <c r="CR44" s="645">
        <v>955744</v>
      </c>
      <c r="CS44" s="646"/>
      <c r="CT44" s="646"/>
      <c r="CU44" s="646"/>
      <c r="CV44" s="646"/>
      <c r="CW44" s="646"/>
      <c r="CX44" s="646"/>
      <c r="CY44" s="647"/>
      <c r="CZ44" s="650">
        <v>34</v>
      </c>
      <c r="DA44" s="651"/>
      <c r="DB44" s="651"/>
      <c r="DC44" s="663"/>
      <c r="DD44" s="654">
        <v>158883</v>
      </c>
      <c r="DE44" s="646"/>
      <c r="DF44" s="646"/>
      <c r="DG44" s="646"/>
      <c r="DH44" s="646"/>
      <c r="DI44" s="646"/>
      <c r="DJ44" s="646"/>
      <c r="DK44" s="647"/>
      <c r="DL44" s="730"/>
      <c r="DM44" s="731"/>
      <c r="DN44" s="731"/>
      <c r="DO44" s="731"/>
      <c r="DP44" s="731"/>
      <c r="DQ44" s="731"/>
      <c r="DR44" s="731"/>
      <c r="DS44" s="731"/>
      <c r="DT44" s="731"/>
      <c r="DU44" s="731"/>
      <c r="DV44" s="732"/>
      <c r="DW44" s="733"/>
      <c r="DX44" s="734"/>
      <c r="DY44" s="734"/>
      <c r="DZ44" s="734"/>
      <c r="EA44" s="734"/>
      <c r="EB44" s="734"/>
      <c r="EC44" s="735"/>
    </row>
    <row r="45" spans="2:133" ht="11.25" customHeight="1" x14ac:dyDescent="0.15">
      <c r="CD45" s="759"/>
      <c r="CE45" s="760"/>
      <c r="CF45" s="642" t="s">
        <v>358</v>
      </c>
      <c r="CG45" s="643"/>
      <c r="CH45" s="643"/>
      <c r="CI45" s="643"/>
      <c r="CJ45" s="643"/>
      <c r="CK45" s="643"/>
      <c r="CL45" s="643"/>
      <c r="CM45" s="643"/>
      <c r="CN45" s="643"/>
      <c r="CO45" s="643"/>
      <c r="CP45" s="643"/>
      <c r="CQ45" s="644"/>
      <c r="CR45" s="645">
        <v>308032</v>
      </c>
      <c r="CS45" s="680"/>
      <c r="CT45" s="680"/>
      <c r="CU45" s="680"/>
      <c r="CV45" s="680"/>
      <c r="CW45" s="680"/>
      <c r="CX45" s="680"/>
      <c r="CY45" s="681"/>
      <c r="CZ45" s="650">
        <v>10.9</v>
      </c>
      <c r="DA45" s="682"/>
      <c r="DB45" s="682"/>
      <c r="DC45" s="685"/>
      <c r="DD45" s="654">
        <v>54871</v>
      </c>
      <c r="DE45" s="680"/>
      <c r="DF45" s="680"/>
      <c r="DG45" s="680"/>
      <c r="DH45" s="680"/>
      <c r="DI45" s="680"/>
      <c r="DJ45" s="680"/>
      <c r="DK45" s="681"/>
      <c r="DL45" s="730"/>
      <c r="DM45" s="731"/>
      <c r="DN45" s="731"/>
      <c r="DO45" s="731"/>
      <c r="DP45" s="731"/>
      <c r="DQ45" s="731"/>
      <c r="DR45" s="731"/>
      <c r="DS45" s="731"/>
      <c r="DT45" s="731"/>
      <c r="DU45" s="731"/>
      <c r="DV45" s="732"/>
      <c r="DW45" s="733"/>
      <c r="DX45" s="734"/>
      <c r="DY45" s="734"/>
      <c r="DZ45" s="734"/>
      <c r="EA45" s="734"/>
      <c r="EB45" s="734"/>
      <c r="EC45" s="735"/>
    </row>
    <row r="46" spans="2:133" ht="11.25" customHeight="1" x14ac:dyDescent="0.15">
      <c r="B46" s="230" t="s">
        <v>359</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360</v>
      </c>
      <c r="CG46" s="643"/>
      <c r="CH46" s="643"/>
      <c r="CI46" s="643"/>
      <c r="CJ46" s="643"/>
      <c r="CK46" s="643"/>
      <c r="CL46" s="643"/>
      <c r="CM46" s="643"/>
      <c r="CN46" s="643"/>
      <c r="CO46" s="643"/>
      <c r="CP46" s="643"/>
      <c r="CQ46" s="644"/>
      <c r="CR46" s="645">
        <v>644760</v>
      </c>
      <c r="CS46" s="646"/>
      <c r="CT46" s="646"/>
      <c r="CU46" s="646"/>
      <c r="CV46" s="646"/>
      <c r="CW46" s="646"/>
      <c r="CX46" s="646"/>
      <c r="CY46" s="647"/>
      <c r="CZ46" s="650">
        <v>22.9</v>
      </c>
      <c r="DA46" s="651"/>
      <c r="DB46" s="651"/>
      <c r="DC46" s="663"/>
      <c r="DD46" s="654">
        <v>102960</v>
      </c>
      <c r="DE46" s="646"/>
      <c r="DF46" s="646"/>
      <c r="DG46" s="646"/>
      <c r="DH46" s="646"/>
      <c r="DI46" s="646"/>
      <c r="DJ46" s="646"/>
      <c r="DK46" s="647"/>
      <c r="DL46" s="730"/>
      <c r="DM46" s="731"/>
      <c r="DN46" s="731"/>
      <c r="DO46" s="731"/>
      <c r="DP46" s="731"/>
      <c r="DQ46" s="731"/>
      <c r="DR46" s="731"/>
      <c r="DS46" s="731"/>
      <c r="DT46" s="731"/>
      <c r="DU46" s="731"/>
      <c r="DV46" s="732"/>
      <c r="DW46" s="733"/>
      <c r="DX46" s="734"/>
      <c r="DY46" s="734"/>
      <c r="DZ46" s="734"/>
      <c r="EA46" s="734"/>
      <c r="EB46" s="734"/>
      <c r="EC46" s="735"/>
    </row>
    <row r="47" spans="2:133" ht="11.25" customHeight="1" x14ac:dyDescent="0.15">
      <c r="B47" s="240" t="s">
        <v>361</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362</v>
      </c>
      <c r="CG47" s="643"/>
      <c r="CH47" s="643"/>
      <c r="CI47" s="643"/>
      <c r="CJ47" s="643"/>
      <c r="CK47" s="643"/>
      <c r="CL47" s="643"/>
      <c r="CM47" s="643"/>
      <c r="CN47" s="643"/>
      <c r="CO47" s="643"/>
      <c r="CP47" s="643"/>
      <c r="CQ47" s="644"/>
      <c r="CR47" s="645">
        <v>4719</v>
      </c>
      <c r="CS47" s="680"/>
      <c r="CT47" s="680"/>
      <c r="CU47" s="680"/>
      <c r="CV47" s="680"/>
      <c r="CW47" s="680"/>
      <c r="CX47" s="680"/>
      <c r="CY47" s="681"/>
      <c r="CZ47" s="650">
        <v>0.2</v>
      </c>
      <c r="DA47" s="682"/>
      <c r="DB47" s="682"/>
      <c r="DC47" s="685"/>
      <c r="DD47" s="654">
        <v>4719</v>
      </c>
      <c r="DE47" s="680"/>
      <c r="DF47" s="680"/>
      <c r="DG47" s="680"/>
      <c r="DH47" s="680"/>
      <c r="DI47" s="680"/>
      <c r="DJ47" s="680"/>
      <c r="DK47" s="681"/>
      <c r="DL47" s="730"/>
      <c r="DM47" s="731"/>
      <c r="DN47" s="731"/>
      <c r="DO47" s="731"/>
      <c r="DP47" s="731"/>
      <c r="DQ47" s="731"/>
      <c r="DR47" s="731"/>
      <c r="DS47" s="731"/>
      <c r="DT47" s="731"/>
      <c r="DU47" s="731"/>
      <c r="DV47" s="732"/>
      <c r="DW47" s="733"/>
      <c r="DX47" s="734"/>
      <c r="DY47" s="734"/>
      <c r="DZ47" s="734"/>
      <c r="EA47" s="734"/>
      <c r="EB47" s="734"/>
      <c r="EC47" s="735"/>
    </row>
    <row r="48" spans="2:133" x14ac:dyDescent="0.15">
      <c r="B48" s="241" t="s">
        <v>363</v>
      </c>
      <c r="CD48" s="761"/>
      <c r="CE48" s="762"/>
      <c r="CF48" s="642" t="s">
        <v>364</v>
      </c>
      <c r="CG48" s="643"/>
      <c r="CH48" s="643"/>
      <c r="CI48" s="643"/>
      <c r="CJ48" s="643"/>
      <c r="CK48" s="643"/>
      <c r="CL48" s="643"/>
      <c r="CM48" s="643"/>
      <c r="CN48" s="643"/>
      <c r="CO48" s="643"/>
      <c r="CP48" s="643"/>
      <c r="CQ48" s="644"/>
      <c r="CR48" s="645" t="s">
        <v>233</v>
      </c>
      <c r="CS48" s="646"/>
      <c r="CT48" s="646"/>
      <c r="CU48" s="646"/>
      <c r="CV48" s="646"/>
      <c r="CW48" s="646"/>
      <c r="CX48" s="646"/>
      <c r="CY48" s="647"/>
      <c r="CZ48" s="650" t="s">
        <v>128</v>
      </c>
      <c r="DA48" s="651"/>
      <c r="DB48" s="651"/>
      <c r="DC48" s="663"/>
      <c r="DD48" s="654" t="s">
        <v>128</v>
      </c>
      <c r="DE48" s="646"/>
      <c r="DF48" s="646"/>
      <c r="DG48" s="646"/>
      <c r="DH48" s="646"/>
      <c r="DI48" s="646"/>
      <c r="DJ48" s="646"/>
      <c r="DK48" s="647"/>
      <c r="DL48" s="730"/>
      <c r="DM48" s="731"/>
      <c r="DN48" s="731"/>
      <c r="DO48" s="731"/>
      <c r="DP48" s="731"/>
      <c r="DQ48" s="731"/>
      <c r="DR48" s="731"/>
      <c r="DS48" s="731"/>
      <c r="DT48" s="731"/>
      <c r="DU48" s="731"/>
      <c r="DV48" s="732"/>
      <c r="DW48" s="733"/>
      <c r="DX48" s="734"/>
      <c r="DY48" s="734"/>
      <c r="DZ48" s="734"/>
      <c r="EA48" s="734"/>
      <c r="EB48" s="734"/>
      <c r="EC48" s="735"/>
    </row>
    <row r="49" spans="82:133" ht="11.25" customHeight="1" x14ac:dyDescent="0.15">
      <c r="CD49" s="686" t="s">
        <v>365</v>
      </c>
      <c r="CE49" s="687"/>
      <c r="CF49" s="687"/>
      <c r="CG49" s="687"/>
      <c r="CH49" s="687"/>
      <c r="CI49" s="687"/>
      <c r="CJ49" s="687"/>
      <c r="CK49" s="687"/>
      <c r="CL49" s="687"/>
      <c r="CM49" s="687"/>
      <c r="CN49" s="687"/>
      <c r="CO49" s="687"/>
      <c r="CP49" s="687"/>
      <c r="CQ49" s="688"/>
      <c r="CR49" s="736">
        <v>2814316</v>
      </c>
      <c r="CS49" s="716"/>
      <c r="CT49" s="716"/>
      <c r="CU49" s="716"/>
      <c r="CV49" s="716"/>
      <c r="CW49" s="716"/>
      <c r="CX49" s="716"/>
      <c r="CY49" s="747"/>
      <c r="CZ49" s="742">
        <v>100</v>
      </c>
      <c r="DA49" s="748"/>
      <c r="DB49" s="748"/>
      <c r="DC49" s="749"/>
      <c r="DD49" s="750">
        <v>1726622</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wakpK0h31HPY7IkIni5/V9I3WKElwmZZOsPGnzctN2SYiWQF++eqdlhiL7SYgRFp9hMym9IF1lThOu+759uCOw==" saltValue="Z/TXNoeBCVCiOiRXVmLANw=="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Z45:DC45"/>
    <mergeCell ref="DD45:DK45"/>
    <mergeCell ref="DL45:DV45"/>
    <mergeCell ref="DW45:EC45"/>
    <mergeCell ref="CF44:CQ44"/>
    <mergeCell ref="CR44:CY44"/>
    <mergeCell ref="CZ44:DC44"/>
    <mergeCell ref="DD44:DK44"/>
    <mergeCell ref="DL44:DV44"/>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AZ42:BF42"/>
    <mergeCell ref="BM42:BU42"/>
    <mergeCell ref="BV42:CB42"/>
    <mergeCell ref="CD42:CQ42"/>
    <mergeCell ref="CR42:CY42"/>
    <mergeCell ref="CZ42:DC42"/>
    <mergeCell ref="B42:Q42"/>
    <mergeCell ref="R42:Y42"/>
    <mergeCell ref="Z42:AC42"/>
    <mergeCell ref="AD42:AK42"/>
    <mergeCell ref="AL42:AO42"/>
    <mergeCell ref="AQ42:AY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CD41:CQ41"/>
    <mergeCell ref="CR41:CY41"/>
    <mergeCell ref="CZ41:DC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election activeCell="CH9" sqref="CH9:CL9"/>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366</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2" t="s">
        <v>367</v>
      </c>
      <c r="DK2" s="793"/>
      <c r="DL2" s="793"/>
      <c r="DM2" s="793"/>
      <c r="DN2" s="793"/>
      <c r="DO2" s="794"/>
      <c r="DP2" s="250"/>
      <c r="DQ2" s="792" t="s">
        <v>368</v>
      </c>
      <c r="DR2" s="793"/>
      <c r="DS2" s="793"/>
      <c r="DT2" s="793"/>
      <c r="DU2" s="793"/>
      <c r="DV2" s="793"/>
      <c r="DW2" s="793"/>
      <c r="DX2" s="793"/>
      <c r="DY2" s="793"/>
      <c r="DZ2" s="794"/>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795" t="s">
        <v>369</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3"/>
      <c r="BA4" s="253"/>
      <c r="BB4" s="253"/>
      <c r="BC4" s="253"/>
      <c r="BD4" s="253"/>
      <c r="BE4" s="254"/>
      <c r="BF4" s="254"/>
      <c r="BG4" s="254"/>
      <c r="BH4" s="254"/>
      <c r="BI4" s="254"/>
      <c r="BJ4" s="254"/>
      <c r="BK4" s="254"/>
      <c r="BL4" s="254"/>
      <c r="BM4" s="254"/>
      <c r="BN4" s="254"/>
      <c r="BO4" s="254"/>
      <c r="BP4" s="254"/>
      <c r="BQ4" s="253" t="s">
        <v>370</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786" t="s">
        <v>371</v>
      </c>
      <c r="B5" s="787"/>
      <c r="C5" s="787"/>
      <c r="D5" s="787"/>
      <c r="E5" s="787"/>
      <c r="F5" s="787"/>
      <c r="G5" s="787"/>
      <c r="H5" s="787"/>
      <c r="I5" s="787"/>
      <c r="J5" s="787"/>
      <c r="K5" s="787"/>
      <c r="L5" s="787"/>
      <c r="M5" s="787"/>
      <c r="N5" s="787"/>
      <c r="O5" s="787"/>
      <c r="P5" s="788"/>
      <c r="Q5" s="763" t="s">
        <v>372</v>
      </c>
      <c r="R5" s="764"/>
      <c r="S5" s="764"/>
      <c r="T5" s="764"/>
      <c r="U5" s="765"/>
      <c r="V5" s="763" t="s">
        <v>373</v>
      </c>
      <c r="W5" s="764"/>
      <c r="X5" s="764"/>
      <c r="Y5" s="764"/>
      <c r="Z5" s="765"/>
      <c r="AA5" s="763" t="s">
        <v>374</v>
      </c>
      <c r="AB5" s="764"/>
      <c r="AC5" s="764"/>
      <c r="AD5" s="764"/>
      <c r="AE5" s="764"/>
      <c r="AF5" s="796" t="s">
        <v>375</v>
      </c>
      <c r="AG5" s="764"/>
      <c r="AH5" s="764"/>
      <c r="AI5" s="764"/>
      <c r="AJ5" s="775"/>
      <c r="AK5" s="764" t="s">
        <v>376</v>
      </c>
      <c r="AL5" s="764"/>
      <c r="AM5" s="764"/>
      <c r="AN5" s="764"/>
      <c r="AO5" s="765"/>
      <c r="AP5" s="763" t="s">
        <v>377</v>
      </c>
      <c r="AQ5" s="764"/>
      <c r="AR5" s="764"/>
      <c r="AS5" s="764"/>
      <c r="AT5" s="765"/>
      <c r="AU5" s="763" t="s">
        <v>378</v>
      </c>
      <c r="AV5" s="764"/>
      <c r="AW5" s="764"/>
      <c r="AX5" s="764"/>
      <c r="AY5" s="775"/>
      <c r="AZ5" s="257"/>
      <c r="BA5" s="257"/>
      <c r="BB5" s="257"/>
      <c r="BC5" s="257"/>
      <c r="BD5" s="257"/>
      <c r="BE5" s="258"/>
      <c r="BF5" s="258"/>
      <c r="BG5" s="258"/>
      <c r="BH5" s="258"/>
      <c r="BI5" s="258"/>
      <c r="BJ5" s="258"/>
      <c r="BK5" s="258"/>
      <c r="BL5" s="258"/>
      <c r="BM5" s="258"/>
      <c r="BN5" s="258"/>
      <c r="BO5" s="258"/>
      <c r="BP5" s="258"/>
      <c r="BQ5" s="786" t="s">
        <v>379</v>
      </c>
      <c r="BR5" s="787"/>
      <c r="BS5" s="787"/>
      <c r="BT5" s="787"/>
      <c r="BU5" s="787"/>
      <c r="BV5" s="787"/>
      <c r="BW5" s="787"/>
      <c r="BX5" s="787"/>
      <c r="BY5" s="787"/>
      <c r="BZ5" s="787"/>
      <c r="CA5" s="787"/>
      <c r="CB5" s="787"/>
      <c r="CC5" s="787"/>
      <c r="CD5" s="787"/>
      <c r="CE5" s="787"/>
      <c r="CF5" s="787"/>
      <c r="CG5" s="788"/>
      <c r="CH5" s="763" t="s">
        <v>380</v>
      </c>
      <c r="CI5" s="764"/>
      <c r="CJ5" s="764"/>
      <c r="CK5" s="764"/>
      <c r="CL5" s="765"/>
      <c r="CM5" s="763" t="s">
        <v>381</v>
      </c>
      <c r="CN5" s="764"/>
      <c r="CO5" s="764"/>
      <c r="CP5" s="764"/>
      <c r="CQ5" s="765"/>
      <c r="CR5" s="763" t="s">
        <v>382</v>
      </c>
      <c r="CS5" s="764"/>
      <c r="CT5" s="764"/>
      <c r="CU5" s="764"/>
      <c r="CV5" s="765"/>
      <c r="CW5" s="763" t="s">
        <v>383</v>
      </c>
      <c r="CX5" s="764"/>
      <c r="CY5" s="764"/>
      <c r="CZ5" s="764"/>
      <c r="DA5" s="765"/>
      <c r="DB5" s="763" t="s">
        <v>384</v>
      </c>
      <c r="DC5" s="764"/>
      <c r="DD5" s="764"/>
      <c r="DE5" s="764"/>
      <c r="DF5" s="765"/>
      <c r="DG5" s="769" t="s">
        <v>385</v>
      </c>
      <c r="DH5" s="770"/>
      <c r="DI5" s="770"/>
      <c r="DJ5" s="770"/>
      <c r="DK5" s="771"/>
      <c r="DL5" s="769" t="s">
        <v>386</v>
      </c>
      <c r="DM5" s="770"/>
      <c r="DN5" s="770"/>
      <c r="DO5" s="770"/>
      <c r="DP5" s="771"/>
      <c r="DQ5" s="763" t="s">
        <v>387</v>
      </c>
      <c r="DR5" s="764"/>
      <c r="DS5" s="764"/>
      <c r="DT5" s="764"/>
      <c r="DU5" s="765"/>
      <c r="DV5" s="763" t="s">
        <v>378</v>
      </c>
      <c r="DW5" s="764"/>
      <c r="DX5" s="764"/>
      <c r="DY5" s="764"/>
      <c r="DZ5" s="775"/>
      <c r="EA5" s="255"/>
    </row>
    <row r="6" spans="1:131" s="256" customFormat="1" ht="26.25" customHeight="1" thickBot="1" x14ac:dyDescent="0.2">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3"/>
      <c r="BA6" s="253"/>
      <c r="BB6" s="253"/>
      <c r="BC6" s="253"/>
      <c r="BD6" s="253"/>
      <c r="BE6" s="254"/>
      <c r="BF6" s="254"/>
      <c r="BG6" s="254"/>
      <c r="BH6" s="254"/>
      <c r="BI6" s="254"/>
      <c r="BJ6" s="254"/>
      <c r="BK6" s="254"/>
      <c r="BL6" s="254"/>
      <c r="BM6" s="254"/>
      <c r="BN6" s="254"/>
      <c r="BO6" s="254"/>
      <c r="BP6" s="254"/>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5"/>
    </row>
    <row r="7" spans="1:131" s="256" customFormat="1" ht="26.25" customHeight="1" thickTop="1" x14ac:dyDescent="0.15">
      <c r="A7" s="259">
        <v>1</v>
      </c>
      <c r="B7" s="777" t="s">
        <v>388</v>
      </c>
      <c r="C7" s="778"/>
      <c r="D7" s="778"/>
      <c r="E7" s="778"/>
      <c r="F7" s="778"/>
      <c r="G7" s="778"/>
      <c r="H7" s="778"/>
      <c r="I7" s="778"/>
      <c r="J7" s="778"/>
      <c r="K7" s="778"/>
      <c r="L7" s="778"/>
      <c r="M7" s="778"/>
      <c r="N7" s="778"/>
      <c r="O7" s="778"/>
      <c r="P7" s="779"/>
      <c r="Q7" s="780">
        <v>3043</v>
      </c>
      <c r="R7" s="781"/>
      <c r="S7" s="781"/>
      <c r="T7" s="781"/>
      <c r="U7" s="781"/>
      <c r="V7" s="781">
        <v>2814</v>
      </c>
      <c r="W7" s="781"/>
      <c r="X7" s="781"/>
      <c r="Y7" s="781"/>
      <c r="Z7" s="781"/>
      <c r="AA7" s="781">
        <v>229</v>
      </c>
      <c r="AB7" s="781"/>
      <c r="AC7" s="781"/>
      <c r="AD7" s="781"/>
      <c r="AE7" s="782"/>
      <c r="AF7" s="783">
        <v>192</v>
      </c>
      <c r="AG7" s="784"/>
      <c r="AH7" s="784"/>
      <c r="AI7" s="784"/>
      <c r="AJ7" s="785"/>
      <c r="AK7" s="820"/>
      <c r="AL7" s="821"/>
      <c r="AM7" s="821"/>
      <c r="AN7" s="821"/>
      <c r="AO7" s="821"/>
      <c r="AP7" s="821">
        <v>3544</v>
      </c>
      <c r="AQ7" s="821"/>
      <c r="AR7" s="821"/>
      <c r="AS7" s="821"/>
      <c r="AT7" s="821"/>
      <c r="AU7" s="822"/>
      <c r="AV7" s="822"/>
      <c r="AW7" s="822"/>
      <c r="AX7" s="822"/>
      <c r="AY7" s="823"/>
      <c r="AZ7" s="253"/>
      <c r="BA7" s="253"/>
      <c r="BB7" s="253"/>
      <c r="BC7" s="253"/>
      <c r="BD7" s="253"/>
      <c r="BE7" s="254"/>
      <c r="BF7" s="254"/>
      <c r="BG7" s="254"/>
      <c r="BH7" s="254"/>
      <c r="BI7" s="254"/>
      <c r="BJ7" s="254"/>
      <c r="BK7" s="254"/>
      <c r="BL7" s="254"/>
      <c r="BM7" s="254"/>
      <c r="BN7" s="254"/>
      <c r="BO7" s="254"/>
      <c r="BP7" s="254"/>
      <c r="BQ7" s="260">
        <v>1</v>
      </c>
      <c r="BR7" s="261"/>
      <c r="BS7" s="824" t="s">
        <v>584</v>
      </c>
      <c r="BT7" s="825"/>
      <c r="BU7" s="825"/>
      <c r="BV7" s="825"/>
      <c r="BW7" s="825"/>
      <c r="BX7" s="825"/>
      <c r="BY7" s="825"/>
      <c r="BZ7" s="825"/>
      <c r="CA7" s="825"/>
      <c r="CB7" s="825"/>
      <c r="CC7" s="825"/>
      <c r="CD7" s="825"/>
      <c r="CE7" s="825"/>
      <c r="CF7" s="825"/>
      <c r="CG7" s="826"/>
      <c r="CH7" s="817" t="s">
        <v>586</v>
      </c>
      <c r="CI7" s="818"/>
      <c r="CJ7" s="818"/>
      <c r="CK7" s="818"/>
      <c r="CL7" s="819"/>
      <c r="CM7" s="817">
        <v>54</v>
      </c>
      <c r="CN7" s="818"/>
      <c r="CO7" s="818"/>
      <c r="CP7" s="818"/>
      <c r="CQ7" s="819"/>
      <c r="CR7" s="817">
        <v>58</v>
      </c>
      <c r="CS7" s="818"/>
      <c r="CT7" s="818"/>
      <c r="CU7" s="818"/>
      <c r="CV7" s="819"/>
      <c r="CW7" s="817">
        <v>0</v>
      </c>
      <c r="CX7" s="818"/>
      <c r="CY7" s="818"/>
      <c r="CZ7" s="818"/>
      <c r="DA7" s="819"/>
      <c r="DB7" s="817">
        <v>12</v>
      </c>
      <c r="DC7" s="818"/>
      <c r="DD7" s="818"/>
      <c r="DE7" s="818"/>
      <c r="DF7" s="819"/>
      <c r="DG7" s="817">
        <v>0</v>
      </c>
      <c r="DH7" s="818"/>
      <c r="DI7" s="818"/>
      <c r="DJ7" s="818"/>
      <c r="DK7" s="819"/>
      <c r="DL7" s="817">
        <v>0</v>
      </c>
      <c r="DM7" s="818"/>
      <c r="DN7" s="818"/>
      <c r="DO7" s="818"/>
      <c r="DP7" s="819"/>
      <c r="DQ7" s="817">
        <v>0</v>
      </c>
      <c r="DR7" s="818"/>
      <c r="DS7" s="818"/>
      <c r="DT7" s="818"/>
      <c r="DU7" s="819"/>
      <c r="DV7" s="798"/>
      <c r="DW7" s="799"/>
      <c r="DX7" s="799"/>
      <c r="DY7" s="799"/>
      <c r="DZ7" s="800"/>
      <c r="EA7" s="255"/>
    </row>
    <row r="8" spans="1:131" s="256" customFormat="1" ht="26.25" customHeight="1" x14ac:dyDescent="0.15">
      <c r="A8" s="262">
        <v>2</v>
      </c>
      <c r="B8" s="801" t="s">
        <v>389</v>
      </c>
      <c r="C8" s="802"/>
      <c r="D8" s="802"/>
      <c r="E8" s="802"/>
      <c r="F8" s="802"/>
      <c r="G8" s="802"/>
      <c r="H8" s="802"/>
      <c r="I8" s="802"/>
      <c r="J8" s="802"/>
      <c r="K8" s="802"/>
      <c r="L8" s="802"/>
      <c r="M8" s="802"/>
      <c r="N8" s="802"/>
      <c r="O8" s="802"/>
      <c r="P8" s="803"/>
      <c r="Q8" s="804">
        <v>29</v>
      </c>
      <c r="R8" s="805"/>
      <c r="S8" s="805"/>
      <c r="T8" s="805"/>
      <c r="U8" s="805"/>
      <c r="V8" s="805">
        <v>26</v>
      </c>
      <c r="W8" s="805"/>
      <c r="X8" s="805"/>
      <c r="Y8" s="805"/>
      <c r="Z8" s="805"/>
      <c r="AA8" s="805">
        <v>3</v>
      </c>
      <c r="AB8" s="805"/>
      <c r="AC8" s="805"/>
      <c r="AD8" s="805"/>
      <c r="AE8" s="806"/>
      <c r="AF8" s="807">
        <v>3</v>
      </c>
      <c r="AG8" s="808"/>
      <c r="AH8" s="808"/>
      <c r="AI8" s="808"/>
      <c r="AJ8" s="809"/>
      <c r="AK8" s="810">
        <v>22</v>
      </c>
      <c r="AL8" s="811"/>
      <c r="AM8" s="811"/>
      <c r="AN8" s="811"/>
      <c r="AO8" s="811"/>
      <c r="AP8" s="811"/>
      <c r="AQ8" s="811"/>
      <c r="AR8" s="811"/>
      <c r="AS8" s="811"/>
      <c r="AT8" s="811"/>
      <c r="AU8" s="812"/>
      <c r="AV8" s="812"/>
      <c r="AW8" s="812"/>
      <c r="AX8" s="812"/>
      <c r="AY8" s="813"/>
      <c r="AZ8" s="253"/>
      <c r="BA8" s="253"/>
      <c r="BB8" s="253"/>
      <c r="BC8" s="253"/>
      <c r="BD8" s="253"/>
      <c r="BE8" s="254"/>
      <c r="BF8" s="254"/>
      <c r="BG8" s="254"/>
      <c r="BH8" s="254"/>
      <c r="BI8" s="254"/>
      <c r="BJ8" s="254"/>
      <c r="BK8" s="254"/>
      <c r="BL8" s="254"/>
      <c r="BM8" s="254"/>
      <c r="BN8" s="254"/>
      <c r="BO8" s="254"/>
      <c r="BP8" s="254"/>
      <c r="BQ8" s="263">
        <v>2</v>
      </c>
      <c r="BR8" s="264"/>
      <c r="BS8" s="814" t="s">
        <v>585</v>
      </c>
      <c r="BT8" s="815"/>
      <c r="BU8" s="815"/>
      <c r="BV8" s="815"/>
      <c r="BW8" s="815"/>
      <c r="BX8" s="815"/>
      <c r="BY8" s="815"/>
      <c r="BZ8" s="815"/>
      <c r="CA8" s="815"/>
      <c r="CB8" s="815"/>
      <c r="CC8" s="815"/>
      <c r="CD8" s="815"/>
      <c r="CE8" s="815"/>
      <c r="CF8" s="815"/>
      <c r="CG8" s="816"/>
      <c r="CH8" s="827">
        <v>4</v>
      </c>
      <c r="CI8" s="828"/>
      <c r="CJ8" s="828"/>
      <c r="CK8" s="828"/>
      <c r="CL8" s="829"/>
      <c r="CM8" s="827">
        <v>12</v>
      </c>
      <c r="CN8" s="828"/>
      <c r="CO8" s="828"/>
      <c r="CP8" s="828"/>
      <c r="CQ8" s="829"/>
      <c r="CR8" s="827">
        <v>5</v>
      </c>
      <c r="CS8" s="828"/>
      <c r="CT8" s="828"/>
      <c r="CU8" s="828"/>
      <c r="CV8" s="829"/>
      <c r="CW8" s="827">
        <v>10</v>
      </c>
      <c r="CX8" s="828"/>
      <c r="CY8" s="828"/>
      <c r="CZ8" s="828"/>
      <c r="DA8" s="829"/>
      <c r="DB8" s="827">
        <v>0</v>
      </c>
      <c r="DC8" s="828"/>
      <c r="DD8" s="828"/>
      <c r="DE8" s="828"/>
      <c r="DF8" s="829"/>
      <c r="DG8" s="827">
        <v>0</v>
      </c>
      <c r="DH8" s="828"/>
      <c r="DI8" s="828"/>
      <c r="DJ8" s="828"/>
      <c r="DK8" s="829"/>
      <c r="DL8" s="827">
        <v>0</v>
      </c>
      <c r="DM8" s="828"/>
      <c r="DN8" s="828"/>
      <c r="DO8" s="828"/>
      <c r="DP8" s="829"/>
      <c r="DQ8" s="827">
        <v>0</v>
      </c>
      <c r="DR8" s="828"/>
      <c r="DS8" s="828"/>
      <c r="DT8" s="828"/>
      <c r="DU8" s="829"/>
      <c r="DV8" s="830"/>
      <c r="DW8" s="831"/>
      <c r="DX8" s="831"/>
      <c r="DY8" s="831"/>
      <c r="DZ8" s="832"/>
      <c r="EA8" s="255"/>
    </row>
    <row r="9" spans="1:131" s="256" customFormat="1" ht="26.25" customHeight="1" x14ac:dyDescent="0.15">
      <c r="A9" s="262">
        <v>3</v>
      </c>
      <c r="B9" s="801"/>
      <c r="C9" s="802"/>
      <c r="D9" s="802"/>
      <c r="E9" s="802"/>
      <c r="F9" s="802"/>
      <c r="G9" s="802"/>
      <c r="H9" s="802"/>
      <c r="I9" s="802"/>
      <c r="J9" s="802"/>
      <c r="K9" s="802"/>
      <c r="L9" s="802"/>
      <c r="M9" s="802"/>
      <c r="N9" s="802"/>
      <c r="O9" s="802"/>
      <c r="P9" s="803"/>
      <c r="Q9" s="804"/>
      <c r="R9" s="805"/>
      <c r="S9" s="805"/>
      <c r="T9" s="805"/>
      <c r="U9" s="805"/>
      <c r="V9" s="805"/>
      <c r="W9" s="805"/>
      <c r="X9" s="805"/>
      <c r="Y9" s="805"/>
      <c r="Z9" s="805"/>
      <c r="AA9" s="805"/>
      <c r="AB9" s="805"/>
      <c r="AC9" s="805"/>
      <c r="AD9" s="805"/>
      <c r="AE9" s="806"/>
      <c r="AF9" s="807"/>
      <c r="AG9" s="808"/>
      <c r="AH9" s="808"/>
      <c r="AI9" s="808"/>
      <c r="AJ9" s="809"/>
      <c r="AK9" s="810"/>
      <c r="AL9" s="811"/>
      <c r="AM9" s="811"/>
      <c r="AN9" s="811"/>
      <c r="AO9" s="811"/>
      <c r="AP9" s="811"/>
      <c r="AQ9" s="811"/>
      <c r="AR9" s="811"/>
      <c r="AS9" s="811"/>
      <c r="AT9" s="811"/>
      <c r="AU9" s="812"/>
      <c r="AV9" s="812"/>
      <c r="AW9" s="812"/>
      <c r="AX9" s="812"/>
      <c r="AY9" s="813"/>
      <c r="AZ9" s="253"/>
      <c r="BA9" s="253"/>
      <c r="BB9" s="253"/>
      <c r="BC9" s="253"/>
      <c r="BD9" s="253"/>
      <c r="BE9" s="254"/>
      <c r="BF9" s="254"/>
      <c r="BG9" s="254"/>
      <c r="BH9" s="254"/>
      <c r="BI9" s="254"/>
      <c r="BJ9" s="254"/>
      <c r="BK9" s="254"/>
      <c r="BL9" s="254"/>
      <c r="BM9" s="254"/>
      <c r="BN9" s="254"/>
      <c r="BO9" s="254"/>
      <c r="BP9" s="254"/>
      <c r="BQ9" s="263">
        <v>3</v>
      </c>
      <c r="BR9" s="264"/>
      <c r="BS9" s="814"/>
      <c r="BT9" s="815"/>
      <c r="BU9" s="815"/>
      <c r="BV9" s="815"/>
      <c r="BW9" s="815"/>
      <c r="BX9" s="815"/>
      <c r="BY9" s="815"/>
      <c r="BZ9" s="815"/>
      <c r="CA9" s="815"/>
      <c r="CB9" s="815"/>
      <c r="CC9" s="815"/>
      <c r="CD9" s="815"/>
      <c r="CE9" s="815"/>
      <c r="CF9" s="815"/>
      <c r="CG9" s="816"/>
      <c r="CH9" s="827"/>
      <c r="CI9" s="828"/>
      <c r="CJ9" s="828"/>
      <c r="CK9" s="828"/>
      <c r="CL9" s="829"/>
      <c r="CM9" s="827"/>
      <c r="CN9" s="828"/>
      <c r="CO9" s="828"/>
      <c r="CP9" s="828"/>
      <c r="CQ9" s="829"/>
      <c r="CR9" s="827"/>
      <c r="CS9" s="828"/>
      <c r="CT9" s="828"/>
      <c r="CU9" s="828"/>
      <c r="CV9" s="829"/>
      <c r="CW9" s="827"/>
      <c r="CX9" s="828"/>
      <c r="CY9" s="828"/>
      <c r="CZ9" s="828"/>
      <c r="DA9" s="829"/>
      <c r="DB9" s="827"/>
      <c r="DC9" s="828"/>
      <c r="DD9" s="828"/>
      <c r="DE9" s="828"/>
      <c r="DF9" s="829"/>
      <c r="DG9" s="827"/>
      <c r="DH9" s="828"/>
      <c r="DI9" s="828"/>
      <c r="DJ9" s="828"/>
      <c r="DK9" s="829"/>
      <c r="DL9" s="827"/>
      <c r="DM9" s="828"/>
      <c r="DN9" s="828"/>
      <c r="DO9" s="828"/>
      <c r="DP9" s="829"/>
      <c r="DQ9" s="827"/>
      <c r="DR9" s="828"/>
      <c r="DS9" s="828"/>
      <c r="DT9" s="828"/>
      <c r="DU9" s="829"/>
      <c r="DV9" s="830"/>
      <c r="DW9" s="831"/>
      <c r="DX9" s="831"/>
      <c r="DY9" s="831"/>
      <c r="DZ9" s="832"/>
      <c r="EA9" s="255"/>
    </row>
    <row r="10" spans="1:131" s="256" customFormat="1" ht="26.25" customHeight="1" x14ac:dyDescent="0.15">
      <c r="A10" s="262">
        <v>4</v>
      </c>
      <c r="B10" s="801"/>
      <c r="C10" s="802"/>
      <c r="D10" s="802"/>
      <c r="E10" s="802"/>
      <c r="F10" s="802"/>
      <c r="G10" s="802"/>
      <c r="H10" s="802"/>
      <c r="I10" s="802"/>
      <c r="J10" s="802"/>
      <c r="K10" s="802"/>
      <c r="L10" s="802"/>
      <c r="M10" s="802"/>
      <c r="N10" s="802"/>
      <c r="O10" s="802"/>
      <c r="P10" s="803"/>
      <c r="Q10" s="804"/>
      <c r="R10" s="805"/>
      <c r="S10" s="805"/>
      <c r="T10" s="805"/>
      <c r="U10" s="805"/>
      <c r="V10" s="805"/>
      <c r="W10" s="805"/>
      <c r="X10" s="805"/>
      <c r="Y10" s="805"/>
      <c r="Z10" s="805"/>
      <c r="AA10" s="805"/>
      <c r="AB10" s="805"/>
      <c r="AC10" s="805"/>
      <c r="AD10" s="805"/>
      <c r="AE10" s="806"/>
      <c r="AF10" s="807"/>
      <c r="AG10" s="808"/>
      <c r="AH10" s="808"/>
      <c r="AI10" s="808"/>
      <c r="AJ10" s="809"/>
      <c r="AK10" s="810"/>
      <c r="AL10" s="811"/>
      <c r="AM10" s="811"/>
      <c r="AN10" s="811"/>
      <c r="AO10" s="811"/>
      <c r="AP10" s="811"/>
      <c r="AQ10" s="811"/>
      <c r="AR10" s="811"/>
      <c r="AS10" s="811"/>
      <c r="AT10" s="811"/>
      <c r="AU10" s="812"/>
      <c r="AV10" s="812"/>
      <c r="AW10" s="812"/>
      <c r="AX10" s="812"/>
      <c r="AY10" s="813"/>
      <c r="AZ10" s="253"/>
      <c r="BA10" s="253"/>
      <c r="BB10" s="253"/>
      <c r="BC10" s="253"/>
      <c r="BD10" s="253"/>
      <c r="BE10" s="254"/>
      <c r="BF10" s="254"/>
      <c r="BG10" s="254"/>
      <c r="BH10" s="254"/>
      <c r="BI10" s="254"/>
      <c r="BJ10" s="254"/>
      <c r="BK10" s="254"/>
      <c r="BL10" s="254"/>
      <c r="BM10" s="254"/>
      <c r="BN10" s="254"/>
      <c r="BO10" s="254"/>
      <c r="BP10" s="254"/>
      <c r="BQ10" s="263">
        <v>4</v>
      </c>
      <c r="BR10" s="264"/>
      <c r="BS10" s="814"/>
      <c r="BT10" s="815"/>
      <c r="BU10" s="815"/>
      <c r="BV10" s="815"/>
      <c r="BW10" s="815"/>
      <c r="BX10" s="815"/>
      <c r="BY10" s="815"/>
      <c r="BZ10" s="815"/>
      <c r="CA10" s="815"/>
      <c r="CB10" s="815"/>
      <c r="CC10" s="815"/>
      <c r="CD10" s="815"/>
      <c r="CE10" s="815"/>
      <c r="CF10" s="815"/>
      <c r="CG10" s="816"/>
      <c r="CH10" s="827"/>
      <c r="CI10" s="828"/>
      <c r="CJ10" s="828"/>
      <c r="CK10" s="828"/>
      <c r="CL10" s="829"/>
      <c r="CM10" s="827"/>
      <c r="CN10" s="828"/>
      <c r="CO10" s="828"/>
      <c r="CP10" s="828"/>
      <c r="CQ10" s="829"/>
      <c r="CR10" s="827"/>
      <c r="CS10" s="828"/>
      <c r="CT10" s="828"/>
      <c r="CU10" s="828"/>
      <c r="CV10" s="829"/>
      <c r="CW10" s="827"/>
      <c r="CX10" s="828"/>
      <c r="CY10" s="828"/>
      <c r="CZ10" s="828"/>
      <c r="DA10" s="829"/>
      <c r="DB10" s="827"/>
      <c r="DC10" s="828"/>
      <c r="DD10" s="828"/>
      <c r="DE10" s="828"/>
      <c r="DF10" s="829"/>
      <c r="DG10" s="827"/>
      <c r="DH10" s="828"/>
      <c r="DI10" s="828"/>
      <c r="DJ10" s="828"/>
      <c r="DK10" s="829"/>
      <c r="DL10" s="827"/>
      <c r="DM10" s="828"/>
      <c r="DN10" s="828"/>
      <c r="DO10" s="828"/>
      <c r="DP10" s="829"/>
      <c r="DQ10" s="827"/>
      <c r="DR10" s="828"/>
      <c r="DS10" s="828"/>
      <c r="DT10" s="828"/>
      <c r="DU10" s="829"/>
      <c r="DV10" s="830"/>
      <c r="DW10" s="831"/>
      <c r="DX10" s="831"/>
      <c r="DY10" s="831"/>
      <c r="DZ10" s="832"/>
      <c r="EA10" s="255"/>
    </row>
    <row r="11" spans="1:131" s="256" customFormat="1" ht="26.25" customHeight="1" x14ac:dyDescent="0.15">
      <c r="A11" s="262">
        <v>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7"/>
      <c r="AG11" s="808"/>
      <c r="AH11" s="808"/>
      <c r="AI11" s="808"/>
      <c r="AJ11" s="809"/>
      <c r="AK11" s="810"/>
      <c r="AL11" s="811"/>
      <c r="AM11" s="811"/>
      <c r="AN11" s="811"/>
      <c r="AO11" s="811"/>
      <c r="AP11" s="811"/>
      <c r="AQ11" s="811"/>
      <c r="AR11" s="811"/>
      <c r="AS11" s="811"/>
      <c r="AT11" s="811"/>
      <c r="AU11" s="812"/>
      <c r="AV11" s="812"/>
      <c r="AW11" s="812"/>
      <c r="AX11" s="812"/>
      <c r="AY11" s="813"/>
      <c r="AZ11" s="253"/>
      <c r="BA11" s="253"/>
      <c r="BB11" s="253"/>
      <c r="BC11" s="253"/>
      <c r="BD11" s="253"/>
      <c r="BE11" s="254"/>
      <c r="BF11" s="254"/>
      <c r="BG11" s="254"/>
      <c r="BH11" s="254"/>
      <c r="BI11" s="254"/>
      <c r="BJ11" s="254"/>
      <c r="BK11" s="254"/>
      <c r="BL11" s="254"/>
      <c r="BM11" s="254"/>
      <c r="BN11" s="254"/>
      <c r="BO11" s="254"/>
      <c r="BP11" s="254"/>
      <c r="BQ11" s="263">
        <v>5</v>
      </c>
      <c r="BR11" s="264"/>
      <c r="BS11" s="814"/>
      <c r="BT11" s="815"/>
      <c r="BU11" s="815"/>
      <c r="BV11" s="815"/>
      <c r="BW11" s="815"/>
      <c r="BX11" s="815"/>
      <c r="BY11" s="815"/>
      <c r="BZ11" s="815"/>
      <c r="CA11" s="815"/>
      <c r="CB11" s="815"/>
      <c r="CC11" s="815"/>
      <c r="CD11" s="815"/>
      <c r="CE11" s="815"/>
      <c r="CF11" s="815"/>
      <c r="CG11" s="816"/>
      <c r="CH11" s="827"/>
      <c r="CI11" s="828"/>
      <c r="CJ11" s="828"/>
      <c r="CK11" s="828"/>
      <c r="CL11" s="829"/>
      <c r="CM11" s="827"/>
      <c r="CN11" s="828"/>
      <c r="CO11" s="828"/>
      <c r="CP11" s="828"/>
      <c r="CQ11" s="829"/>
      <c r="CR11" s="827"/>
      <c r="CS11" s="828"/>
      <c r="CT11" s="828"/>
      <c r="CU11" s="828"/>
      <c r="CV11" s="829"/>
      <c r="CW11" s="827"/>
      <c r="CX11" s="828"/>
      <c r="CY11" s="828"/>
      <c r="CZ11" s="828"/>
      <c r="DA11" s="829"/>
      <c r="DB11" s="827"/>
      <c r="DC11" s="828"/>
      <c r="DD11" s="828"/>
      <c r="DE11" s="828"/>
      <c r="DF11" s="829"/>
      <c r="DG11" s="827"/>
      <c r="DH11" s="828"/>
      <c r="DI11" s="828"/>
      <c r="DJ11" s="828"/>
      <c r="DK11" s="829"/>
      <c r="DL11" s="827"/>
      <c r="DM11" s="828"/>
      <c r="DN11" s="828"/>
      <c r="DO11" s="828"/>
      <c r="DP11" s="829"/>
      <c r="DQ11" s="827"/>
      <c r="DR11" s="828"/>
      <c r="DS11" s="828"/>
      <c r="DT11" s="828"/>
      <c r="DU11" s="829"/>
      <c r="DV11" s="830"/>
      <c r="DW11" s="831"/>
      <c r="DX11" s="831"/>
      <c r="DY11" s="831"/>
      <c r="DZ11" s="832"/>
      <c r="EA11" s="255"/>
    </row>
    <row r="12" spans="1:131" s="256" customFormat="1" ht="26.25" customHeight="1" x14ac:dyDescent="0.15">
      <c r="A12" s="262">
        <v>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810"/>
      <c r="AL12" s="811"/>
      <c r="AM12" s="811"/>
      <c r="AN12" s="811"/>
      <c r="AO12" s="811"/>
      <c r="AP12" s="811"/>
      <c r="AQ12" s="811"/>
      <c r="AR12" s="811"/>
      <c r="AS12" s="811"/>
      <c r="AT12" s="811"/>
      <c r="AU12" s="812"/>
      <c r="AV12" s="812"/>
      <c r="AW12" s="812"/>
      <c r="AX12" s="812"/>
      <c r="AY12" s="813"/>
      <c r="AZ12" s="253"/>
      <c r="BA12" s="253"/>
      <c r="BB12" s="253"/>
      <c r="BC12" s="253"/>
      <c r="BD12" s="253"/>
      <c r="BE12" s="254"/>
      <c r="BF12" s="254"/>
      <c r="BG12" s="254"/>
      <c r="BH12" s="254"/>
      <c r="BI12" s="254"/>
      <c r="BJ12" s="254"/>
      <c r="BK12" s="254"/>
      <c r="BL12" s="254"/>
      <c r="BM12" s="254"/>
      <c r="BN12" s="254"/>
      <c r="BO12" s="254"/>
      <c r="BP12" s="254"/>
      <c r="BQ12" s="263">
        <v>6</v>
      </c>
      <c r="BR12" s="264"/>
      <c r="BS12" s="814"/>
      <c r="BT12" s="815"/>
      <c r="BU12" s="815"/>
      <c r="BV12" s="815"/>
      <c r="BW12" s="815"/>
      <c r="BX12" s="815"/>
      <c r="BY12" s="815"/>
      <c r="BZ12" s="815"/>
      <c r="CA12" s="815"/>
      <c r="CB12" s="815"/>
      <c r="CC12" s="815"/>
      <c r="CD12" s="815"/>
      <c r="CE12" s="815"/>
      <c r="CF12" s="815"/>
      <c r="CG12" s="816"/>
      <c r="CH12" s="827"/>
      <c r="CI12" s="828"/>
      <c r="CJ12" s="828"/>
      <c r="CK12" s="828"/>
      <c r="CL12" s="829"/>
      <c r="CM12" s="827"/>
      <c r="CN12" s="828"/>
      <c r="CO12" s="828"/>
      <c r="CP12" s="828"/>
      <c r="CQ12" s="829"/>
      <c r="CR12" s="827"/>
      <c r="CS12" s="828"/>
      <c r="CT12" s="828"/>
      <c r="CU12" s="828"/>
      <c r="CV12" s="829"/>
      <c r="CW12" s="827"/>
      <c r="CX12" s="828"/>
      <c r="CY12" s="828"/>
      <c r="CZ12" s="828"/>
      <c r="DA12" s="829"/>
      <c r="DB12" s="827"/>
      <c r="DC12" s="828"/>
      <c r="DD12" s="828"/>
      <c r="DE12" s="828"/>
      <c r="DF12" s="829"/>
      <c r="DG12" s="827"/>
      <c r="DH12" s="828"/>
      <c r="DI12" s="828"/>
      <c r="DJ12" s="828"/>
      <c r="DK12" s="829"/>
      <c r="DL12" s="827"/>
      <c r="DM12" s="828"/>
      <c r="DN12" s="828"/>
      <c r="DO12" s="828"/>
      <c r="DP12" s="829"/>
      <c r="DQ12" s="827"/>
      <c r="DR12" s="828"/>
      <c r="DS12" s="828"/>
      <c r="DT12" s="828"/>
      <c r="DU12" s="829"/>
      <c r="DV12" s="830"/>
      <c r="DW12" s="831"/>
      <c r="DX12" s="831"/>
      <c r="DY12" s="831"/>
      <c r="DZ12" s="832"/>
      <c r="EA12" s="255"/>
    </row>
    <row r="13" spans="1:131" s="256" customFormat="1" ht="26.25" customHeight="1" x14ac:dyDescent="0.15">
      <c r="A13" s="262">
        <v>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3"/>
      <c r="BA13" s="253"/>
      <c r="BB13" s="253"/>
      <c r="BC13" s="253"/>
      <c r="BD13" s="253"/>
      <c r="BE13" s="254"/>
      <c r="BF13" s="254"/>
      <c r="BG13" s="254"/>
      <c r="BH13" s="254"/>
      <c r="BI13" s="254"/>
      <c r="BJ13" s="254"/>
      <c r="BK13" s="254"/>
      <c r="BL13" s="254"/>
      <c r="BM13" s="254"/>
      <c r="BN13" s="254"/>
      <c r="BO13" s="254"/>
      <c r="BP13" s="254"/>
      <c r="BQ13" s="263">
        <v>7</v>
      </c>
      <c r="BR13" s="264"/>
      <c r="BS13" s="814"/>
      <c r="BT13" s="815"/>
      <c r="BU13" s="815"/>
      <c r="BV13" s="815"/>
      <c r="BW13" s="815"/>
      <c r="BX13" s="815"/>
      <c r="BY13" s="815"/>
      <c r="BZ13" s="815"/>
      <c r="CA13" s="815"/>
      <c r="CB13" s="815"/>
      <c r="CC13" s="815"/>
      <c r="CD13" s="815"/>
      <c r="CE13" s="815"/>
      <c r="CF13" s="815"/>
      <c r="CG13" s="816"/>
      <c r="CH13" s="827"/>
      <c r="CI13" s="828"/>
      <c r="CJ13" s="828"/>
      <c r="CK13" s="828"/>
      <c r="CL13" s="829"/>
      <c r="CM13" s="827"/>
      <c r="CN13" s="828"/>
      <c r="CO13" s="828"/>
      <c r="CP13" s="828"/>
      <c r="CQ13" s="829"/>
      <c r="CR13" s="827"/>
      <c r="CS13" s="828"/>
      <c r="CT13" s="828"/>
      <c r="CU13" s="828"/>
      <c r="CV13" s="829"/>
      <c r="CW13" s="827"/>
      <c r="CX13" s="828"/>
      <c r="CY13" s="828"/>
      <c r="CZ13" s="828"/>
      <c r="DA13" s="829"/>
      <c r="DB13" s="827"/>
      <c r="DC13" s="828"/>
      <c r="DD13" s="828"/>
      <c r="DE13" s="828"/>
      <c r="DF13" s="829"/>
      <c r="DG13" s="827"/>
      <c r="DH13" s="828"/>
      <c r="DI13" s="828"/>
      <c r="DJ13" s="828"/>
      <c r="DK13" s="829"/>
      <c r="DL13" s="827"/>
      <c r="DM13" s="828"/>
      <c r="DN13" s="828"/>
      <c r="DO13" s="828"/>
      <c r="DP13" s="829"/>
      <c r="DQ13" s="827"/>
      <c r="DR13" s="828"/>
      <c r="DS13" s="828"/>
      <c r="DT13" s="828"/>
      <c r="DU13" s="829"/>
      <c r="DV13" s="830"/>
      <c r="DW13" s="831"/>
      <c r="DX13" s="831"/>
      <c r="DY13" s="831"/>
      <c r="DZ13" s="832"/>
      <c r="EA13" s="255"/>
    </row>
    <row r="14" spans="1:131" s="256" customFormat="1" ht="26.25" customHeight="1" x14ac:dyDescent="0.15">
      <c r="A14" s="262">
        <v>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3"/>
      <c r="BA14" s="253"/>
      <c r="BB14" s="253"/>
      <c r="BC14" s="253"/>
      <c r="BD14" s="253"/>
      <c r="BE14" s="254"/>
      <c r="BF14" s="254"/>
      <c r="BG14" s="254"/>
      <c r="BH14" s="254"/>
      <c r="BI14" s="254"/>
      <c r="BJ14" s="254"/>
      <c r="BK14" s="254"/>
      <c r="BL14" s="254"/>
      <c r="BM14" s="254"/>
      <c r="BN14" s="254"/>
      <c r="BO14" s="254"/>
      <c r="BP14" s="254"/>
      <c r="BQ14" s="263">
        <v>8</v>
      </c>
      <c r="BR14" s="264"/>
      <c r="BS14" s="814"/>
      <c r="BT14" s="815"/>
      <c r="BU14" s="815"/>
      <c r="BV14" s="815"/>
      <c r="BW14" s="815"/>
      <c r="BX14" s="815"/>
      <c r="BY14" s="815"/>
      <c r="BZ14" s="815"/>
      <c r="CA14" s="815"/>
      <c r="CB14" s="815"/>
      <c r="CC14" s="815"/>
      <c r="CD14" s="815"/>
      <c r="CE14" s="815"/>
      <c r="CF14" s="815"/>
      <c r="CG14" s="816"/>
      <c r="CH14" s="827"/>
      <c r="CI14" s="828"/>
      <c r="CJ14" s="828"/>
      <c r="CK14" s="828"/>
      <c r="CL14" s="829"/>
      <c r="CM14" s="827"/>
      <c r="CN14" s="828"/>
      <c r="CO14" s="828"/>
      <c r="CP14" s="828"/>
      <c r="CQ14" s="829"/>
      <c r="CR14" s="827"/>
      <c r="CS14" s="828"/>
      <c r="CT14" s="828"/>
      <c r="CU14" s="828"/>
      <c r="CV14" s="829"/>
      <c r="CW14" s="827"/>
      <c r="CX14" s="828"/>
      <c r="CY14" s="828"/>
      <c r="CZ14" s="828"/>
      <c r="DA14" s="829"/>
      <c r="DB14" s="827"/>
      <c r="DC14" s="828"/>
      <c r="DD14" s="828"/>
      <c r="DE14" s="828"/>
      <c r="DF14" s="829"/>
      <c r="DG14" s="827"/>
      <c r="DH14" s="828"/>
      <c r="DI14" s="828"/>
      <c r="DJ14" s="828"/>
      <c r="DK14" s="829"/>
      <c r="DL14" s="827"/>
      <c r="DM14" s="828"/>
      <c r="DN14" s="828"/>
      <c r="DO14" s="828"/>
      <c r="DP14" s="829"/>
      <c r="DQ14" s="827"/>
      <c r="DR14" s="828"/>
      <c r="DS14" s="828"/>
      <c r="DT14" s="828"/>
      <c r="DU14" s="829"/>
      <c r="DV14" s="830"/>
      <c r="DW14" s="831"/>
      <c r="DX14" s="831"/>
      <c r="DY14" s="831"/>
      <c r="DZ14" s="832"/>
      <c r="EA14" s="255"/>
    </row>
    <row r="15" spans="1:131" s="256" customFormat="1" ht="26.25" customHeight="1" x14ac:dyDescent="0.15">
      <c r="A15" s="262">
        <v>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3"/>
      <c r="BA15" s="253"/>
      <c r="BB15" s="253"/>
      <c r="BC15" s="253"/>
      <c r="BD15" s="253"/>
      <c r="BE15" s="254"/>
      <c r="BF15" s="254"/>
      <c r="BG15" s="254"/>
      <c r="BH15" s="254"/>
      <c r="BI15" s="254"/>
      <c r="BJ15" s="254"/>
      <c r="BK15" s="254"/>
      <c r="BL15" s="254"/>
      <c r="BM15" s="254"/>
      <c r="BN15" s="254"/>
      <c r="BO15" s="254"/>
      <c r="BP15" s="254"/>
      <c r="BQ15" s="263">
        <v>9</v>
      </c>
      <c r="BR15" s="264"/>
      <c r="BS15" s="814"/>
      <c r="BT15" s="815"/>
      <c r="BU15" s="815"/>
      <c r="BV15" s="815"/>
      <c r="BW15" s="815"/>
      <c r="BX15" s="815"/>
      <c r="BY15" s="815"/>
      <c r="BZ15" s="815"/>
      <c r="CA15" s="815"/>
      <c r="CB15" s="815"/>
      <c r="CC15" s="815"/>
      <c r="CD15" s="815"/>
      <c r="CE15" s="815"/>
      <c r="CF15" s="815"/>
      <c r="CG15" s="816"/>
      <c r="CH15" s="827"/>
      <c r="CI15" s="828"/>
      <c r="CJ15" s="828"/>
      <c r="CK15" s="828"/>
      <c r="CL15" s="829"/>
      <c r="CM15" s="827"/>
      <c r="CN15" s="828"/>
      <c r="CO15" s="828"/>
      <c r="CP15" s="828"/>
      <c r="CQ15" s="829"/>
      <c r="CR15" s="827"/>
      <c r="CS15" s="828"/>
      <c r="CT15" s="828"/>
      <c r="CU15" s="828"/>
      <c r="CV15" s="829"/>
      <c r="CW15" s="827"/>
      <c r="CX15" s="828"/>
      <c r="CY15" s="828"/>
      <c r="CZ15" s="828"/>
      <c r="DA15" s="829"/>
      <c r="DB15" s="827"/>
      <c r="DC15" s="828"/>
      <c r="DD15" s="828"/>
      <c r="DE15" s="828"/>
      <c r="DF15" s="829"/>
      <c r="DG15" s="827"/>
      <c r="DH15" s="828"/>
      <c r="DI15" s="828"/>
      <c r="DJ15" s="828"/>
      <c r="DK15" s="829"/>
      <c r="DL15" s="827"/>
      <c r="DM15" s="828"/>
      <c r="DN15" s="828"/>
      <c r="DO15" s="828"/>
      <c r="DP15" s="829"/>
      <c r="DQ15" s="827"/>
      <c r="DR15" s="828"/>
      <c r="DS15" s="828"/>
      <c r="DT15" s="828"/>
      <c r="DU15" s="829"/>
      <c r="DV15" s="830"/>
      <c r="DW15" s="831"/>
      <c r="DX15" s="831"/>
      <c r="DY15" s="831"/>
      <c r="DZ15" s="832"/>
      <c r="EA15" s="255"/>
    </row>
    <row r="16" spans="1:131" s="256" customFormat="1" ht="26.25" customHeight="1" x14ac:dyDescent="0.15">
      <c r="A16" s="262">
        <v>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3"/>
      <c r="BA16" s="253"/>
      <c r="BB16" s="253"/>
      <c r="BC16" s="253"/>
      <c r="BD16" s="253"/>
      <c r="BE16" s="254"/>
      <c r="BF16" s="254"/>
      <c r="BG16" s="254"/>
      <c r="BH16" s="254"/>
      <c r="BI16" s="254"/>
      <c r="BJ16" s="254"/>
      <c r="BK16" s="254"/>
      <c r="BL16" s="254"/>
      <c r="BM16" s="254"/>
      <c r="BN16" s="254"/>
      <c r="BO16" s="254"/>
      <c r="BP16" s="254"/>
      <c r="BQ16" s="263">
        <v>10</v>
      </c>
      <c r="BR16" s="264"/>
      <c r="BS16" s="814"/>
      <c r="BT16" s="815"/>
      <c r="BU16" s="815"/>
      <c r="BV16" s="815"/>
      <c r="BW16" s="815"/>
      <c r="BX16" s="815"/>
      <c r="BY16" s="815"/>
      <c r="BZ16" s="815"/>
      <c r="CA16" s="815"/>
      <c r="CB16" s="815"/>
      <c r="CC16" s="815"/>
      <c r="CD16" s="815"/>
      <c r="CE16" s="815"/>
      <c r="CF16" s="815"/>
      <c r="CG16" s="816"/>
      <c r="CH16" s="827"/>
      <c r="CI16" s="828"/>
      <c r="CJ16" s="828"/>
      <c r="CK16" s="828"/>
      <c r="CL16" s="829"/>
      <c r="CM16" s="827"/>
      <c r="CN16" s="828"/>
      <c r="CO16" s="828"/>
      <c r="CP16" s="828"/>
      <c r="CQ16" s="829"/>
      <c r="CR16" s="827"/>
      <c r="CS16" s="828"/>
      <c r="CT16" s="828"/>
      <c r="CU16" s="828"/>
      <c r="CV16" s="829"/>
      <c r="CW16" s="827"/>
      <c r="CX16" s="828"/>
      <c r="CY16" s="828"/>
      <c r="CZ16" s="828"/>
      <c r="DA16" s="829"/>
      <c r="DB16" s="827"/>
      <c r="DC16" s="828"/>
      <c r="DD16" s="828"/>
      <c r="DE16" s="828"/>
      <c r="DF16" s="829"/>
      <c r="DG16" s="827"/>
      <c r="DH16" s="828"/>
      <c r="DI16" s="828"/>
      <c r="DJ16" s="828"/>
      <c r="DK16" s="829"/>
      <c r="DL16" s="827"/>
      <c r="DM16" s="828"/>
      <c r="DN16" s="828"/>
      <c r="DO16" s="828"/>
      <c r="DP16" s="829"/>
      <c r="DQ16" s="827"/>
      <c r="DR16" s="828"/>
      <c r="DS16" s="828"/>
      <c r="DT16" s="828"/>
      <c r="DU16" s="829"/>
      <c r="DV16" s="830"/>
      <c r="DW16" s="831"/>
      <c r="DX16" s="831"/>
      <c r="DY16" s="831"/>
      <c r="DZ16" s="832"/>
      <c r="EA16" s="255"/>
    </row>
    <row r="17" spans="1:131" s="256" customFormat="1" ht="26.25" customHeight="1" x14ac:dyDescent="0.15">
      <c r="A17" s="262">
        <v>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3"/>
      <c r="BA17" s="253"/>
      <c r="BB17" s="253"/>
      <c r="BC17" s="253"/>
      <c r="BD17" s="253"/>
      <c r="BE17" s="254"/>
      <c r="BF17" s="254"/>
      <c r="BG17" s="254"/>
      <c r="BH17" s="254"/>
      <c r="BI17" s="254"/>
      <c r="BJ17" s="254"/>
      <c r="BK17" s="254"/>
      <c r="BL17" s="254"/>
      <c r="BM17" s="254"/>
      <c r="BN17" s="254"/>
      <c r="BO17" s="254"/>
      <c r="BP17" s="254"/>
      <c r="BQ17" s="263">
        <v>11</v>
      </c>
      <c r="BR17" s="264"/>
      <c r="BS17" s="814"/>
      <c r="BT17" s="815"/>
      <c r="BU17" s="815"/>
      <c r="BV17" s="815"/>
      <c r="BW17" s="815"/>
      <c r="BX17" s="815"/>
      <c r="BY17" s="815"/>
      <c r="BZ17" s="815"/>
      <c r="CA17" s="815"/>
      <c r="CB17" s="815"/>
      <c r="CC17" s="815"/>
      <c r="CD17" s="815"/>
      <c r="CE17" s="815"/>
      <c r="CF17" s="815"/>
      <c r="CG17" s="816"/>
      <c r="CH17" s="827"/>
      <c r="CI17" s="828"/>
      <c r="CJ17" s="828"/>
      <c r="CK17" s="828"/>
      <c r="CL17" s="829"/>
      <c r="CM17" s="827"/>
      <c r="CN17" s="828"/>
      <c r="CO17" s="828"/>
      <c r="CP17" s="828"/>
      <c r="CQ17" s="829"/>
      <c r="CR17" s="827"/>
      <c r="CS17" s="828"/>
      <c r="CT17" s="828"/>
      <c r="CU17" s="828"/>
      <c r="CV17" s="829"/>
      <c r="CW17" s="827"/>
      <c r="CX17" s="828"/>
      <c r="CY17" s="828"/>
      <c r="CZ17" s="828"/>
      <c r="DA17" s="829"/>
      <c r="DB17" s="827"/>
      <c r="DC17" s="828"/>
      <c r="DD17" s="828"/>
      <c r="DE17" s="828"/>
      <c r="DF17" s="829"/>
      <c r="DG17" s="827"/>
      <c r="DH17" s="828"/>
      <c r="DI17" s="828"/>
      <c r="DJ17" s="828"/>
      <c r="DK17" s="829"/>
      <c r="DL17" s="827"/>
      <c r="DM17" s="828"/>
      <c r="DN17" s="828"/>
      <c r="DO17" s="828"/>
      <c r="DP17" s="829"/>
      <c r="DQ17" s="827"/>
      <c r="DR17" s="828"/>
      <c r="DS17" s="828"/>
      <c r="DT17" s="828"/>
      <c r="DU17" s="829"/>
      <c r="DV17" s="830"/>
      <c r="DW17" s="831"/>
      <c r="DX17" s="831"/>
      <c r="DY17" s="831"/>
      <c r="DZ17" s="832"/>
      <c r="EA17" s="255"/>
    </row>
    <row r="18" spans="1:131" s="256" customFormat="1" ht="26.25" customHeight="1" x14ac:dyDescent="0.15">
      <c r="A18" s="262">
        <v>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3"/>
      <c r="BA18" s="253"/>
      <c r="BB18" s="253"/>
      <c r="BC18" s="253"/>
      <c r="BD18" s="253"/>
      <c r="BE18" s="254"/>
      <c r="BF18" s="254"/>
      <c r="BG18" s="254"/>
      <c r="BH18" s="254"/>
      <c r="BI18" s="254"/>
      <c r="BJ18" s="254"/>
      <c r="BK18" s="254"/>
      <c r="BL18" s="254"/>
      <c r="BM18" s="254"/>
      <c r="BN18" s="254"/>
      <c r="BO18" s="254"/>
      <c r="BP18" s="254"/>
      <c r="BQ18" s="263">
        <v>12</v>
      </c>
      <c r="BR18" s="264"/>
      <c r="BS18" s="814"/>
      <c r="BT18" s="815"/>
      <c r="BU18" s="815"/>
      <c r="BV18" s="815"/>
      <c r="BW18" s="815"/>
      <c r="BX18" s="815"/>
      <c r="BY18" s="815"/>
      <c r="BZ18" s="815"/>
      <c r="CA18" s="815"/>
      <c r="CB18" s="815"/>
      <c r="CC18" s="815"/>
      <c r="CD18" s="815"/>
      <c r="CE18" s="815"/>
      <c r="CF18" s="815"/>
      <c r="CG18" s="816"/>
      <c r="CH18" s="827"/>
      <c r="CI18" s="828"/>
      <c r="CJ18" s="828"/>
      <c r="CK18" s="828"/>
      <c r="CL18" s="829"/>
      <c r="CM18" s="827"/>
      <c r="CN18" s="828"/>
      <c r="CO18" s="828"/>
      <c r="CP18" s="828"/>
      <c r="CQ18" s="829"/>
      <c r="CR18" s="827"/>
      <c r="CS18" s="828"/>
      <c r="CT18" s="828"/>
      <c r="CU18" s="828"/>
      <c r="CV18" s="829"/>
      <c r="CW18" s="827"/>
      <c r="CX18" s="828"/>
      <c r="CY18" s="828"/>
      <c r="CZ18" s="828"/>
      <c r="DA18" s="829"/>
      <c r="DB18" s="827"/>
      <c r="DC18" s="828"/>
      <c r="DD18" s="828"/>
      <c r="DE18" s="828"/>
      <c r="DF18" s="829"/>
      <c r="DG18" s="827"/>
      <c r="DH18" s="828"/>
      <c r="DI18" s="828"/>
      <c r="DJ18" s="828"/>
      <c r="DK18" s="829"/>
      <c r="DL18" s="827"/>
      <c r="DM18" s="828"/>
      <c r="DN18" s="828"/>
      <c r="DO18" s="828"/>
      <c r="DP18" s="829"/>
      <c r="DQ18" s="827"/>
      <c r="DR18" s="828"/>
      <c r="DS18" s="828"/>
      <c r="DT18" s="828"/>
      <c r="DU18" s="829"/>
      <c r="DV18" s="830"/>
      <c r="DW18" s="831"/>
      <c r="DX18" s="831"/>
      <c r="DY18" s="831"/>
      <c r="DZ18" s="832"/>
      <c r="EA18" s="255"/>
    </row>
    <row r="19" spans="1:131" s="256" customFormat="1" ht="26.25" customHeight="1" x14ac:dyDescent="0.15">
      <c r="A19" s="262">
        <v>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3"/>
      <c r="BA19" s="253"/>
      <c r="BB19" s="253"/>
      <c r="BC19" s="253"/>
      <c r="BD19" s="253"/>
      <c r="BE19" s="254"/>
      <c r="BF19" s="254"/>
      <c r="BG19" s="254"/>
      <c r="BH19" s="254"/>
      <c r="BI19" s="254"/>
      <c r="BJ19" s="254"/>
      <c r="BK19" s="254"/>
      <c r="BL19" s="254"/>
      <c r="BM19" s="254"/>
      <c r="BN19" s="254"/>
      <c r="BO19" s="254"/>
      <c r="BP19" s="254"/>
      <c r="BQ19" s="263">
        <v>13</v>
      </c>
      <c r="BR19" s="264"/>
      <c r="BS19" s="814"/>
      <c r="BT19" s="815"/>
      <c r="BU19" s="815"/>
      <c r="BV19" s="815"/>
      <c r="BW19" s="815"/>
      <c r="BX19" s="815"/>
      <c r="BY19" s="815"/>
      <c r="BZ19" s="815"/>
      <c r="CA19" s="815"/>
      <c r="CB19" s="815"/>
      <c r="CC19" s="815"/>
      <c r="CD19" s="815"/>
      <c r="CE19" s="815"/>
      <c r="CF19" s="815"/>
      <c r="CG19" s="816"/>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30"/>
      <c r="DW19" s="831"/>
      <c r="DX19" s="831"/>
      <c r="DY19" s="831"/>
      <c r="DZ19" s="832"/>
      <c r="EA19" s="255"/>
    </row>
    <row r="20" spans="1:131" s="256" customFormat="1" ht="26.25" customHeight="1" x14ac:dyDescent="0.15">
      <c r="A20" s="262">
        <v>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3"/>
      <c r="BA20" s="253"/>
      <c r="BB20" s="253"/>
      <c r="BC20" s="253"/>
      <c r="BD20" s="253"/>
      <c r="BE20" s="254"/>
      <c r="BF20" s="254"/>
      <c r="BG20" s="254"/>
      <c r="BH20" s="254"/>
      <c r="BI20" s="254"/>
      <c r="BJ20" s="254"/>
      <c r="BK20" s="254"/>
      <c r="BL20" s="254"/>
      <c r="BM20" s="254"/>
      <c r="BN20" s="254"/>
      <c r="BO20" s="254"/>
      <c r="BP20" s="254"/>
      <c r="BQ20" s="263">
        <v>14</v>
      </c>
      <c r="BR20" s="264"/>
      <c r="BS20" s="814"/>
      <c r="BT20" s="815"/>
      <c r="BU20" s="815"/>
      <c r="BV20" s="815"/>
      <c r="BW20" s="815"/>
      <c r="BX20" s="815"/>
      <c r="BY20" s="815"/>
      <c r="BZ20" s="815"/>
      <c r="CA20" s="815"/>
      <c r="CB20" s="815"/>
      <c r="CC20" s="815"/>
      <c r="CD20" s="815"/>
      <c r="CE20" s="815"/>
      <c r="CF20" s="815"/>
      <c r="CG20" s="816"/>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30"/>
      <c r="DW20" s="831"/>
      <c r="DX20" s="831"/>
      <c r="DY20" s="831"/>
      <c r="DZ20" s="832"/>
      <c r="EA20" s="255"/>
    </row>
    <row r="21" spans="1:131" s="256" customFormat="1" ht="26.25" customHeight="1" thickBot="1" x14ac:dyDescent="0.2">
      <c r="A21" s="262">
        <v>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3"/>
      <c r="BA21" s="253"/>
      <c r="BB21" s="253"/>
      <c r="BC21" s="253"/>
      <c r="BD21" s="253"/>
      <c r="BE21" s="254"/>
      <c r="BF21" s="254"/>
      <c r="BG21" s="254"/>
      <c r="BH21" s="254"/>
      <c r="BI21" s="254"/>
      <c r="BJ21" s="254"/>
      <c r="BK21" s="254"/>
      <c r="BL21" s="254"/>
      <c r="BM21" s="254"/>
      <c r="BN21" s="254"/>
      <c r="BO21" s="254"/>
      <c r="BP21" s="254"/>
      <c r="BQ21" s="263">
        <v>15</v>
      </c>
      <c r="BR21" s="264"/>
      <c r="BS21" s="814"/>
      <c r="BT21" s="815"/>
      <c r="BU21" s="815"/>
      <c r="BV21" s="815"/>
      <c r="BW21" s="815"/>
      <c r="BX21" s="815"/>
      <c r="BY21" s="815"/>
      <c r="BZ21" s="815"/>
      <c r="CA21" s="815"/>
      <c r="CB21" s="815"/>
      <c r="CC21" s="815"/>
      <c r="CD21" s="815"/>
      <c r="CE21" s="815"/>
      <c r="CF21" s="815"/>
      <c r="CG21" s="81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0"/>
      <c r="DW21" s="831"/>
      <c r="DX21" s="831"/>
      <c r="DY21" s="831"/>
      <c r="DZ21" s="832"/>
      <c r="EA21" s="255"/>
    </row>
    <row r="22" spans="1:131" s="256" customFormat="1" ht="26.25" customHeight="1" x14ac:dyDescent="0.15">
      <c r="A22" s="262">
        <v>16</v>
      </c>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7"/>
      <c r="AG22" s="808"/>
      <c r="AH22" s="808"/>
      <c r="AI22" s="808"/>
      <c r="AJ22" s="809"/>
      <c r="AK22" s="848"/>
      <c r="AL22" s="849"/>
      <c r="AM22" s="849"/>
      <c r="AN22" s="849"/>
      <c r="AO22" s="849"/>
      <c r="AP22" s="849"/>
      <c r="AQ22" s="849"/>
      <c r="AR22" s="849"/>
      <c r="AS22" s="849"/>
      <c r="AT22" s="849"/>
      <c r="AU22" s="850"/>
      <c r="AV22" s="850"/>
      <c r="AW22" s="850"/>
      <c r="AX22" s="850"/>
      <c r="AY22" s="851"/>
      <c r="AZ22" s="852" t="s">
        <v>390</v>
      </c>
      <c r="BA22" s="852"/>
      <c r="BB22" s="852"/>
      <c r="BC22" s="852"/>
      <c r="BD22" s="853"/>
      <c r="BE22" s="254"/>
      <c r="BF22" s="254"/>
      <c r="BG22" s="254"/>
      <c r="BH22" s="254"/>
      <c r="BI22" s="254"/>
      <c r="BJ22" s="254"/>
      <c r="BK22" s="254"/>
      <c r="BL22" s="254"/>
      <c r="BM22" s="254"/>
      <c r="BN22" s="254"/>
      <c r="BO22" s="254"/>
      <c r="BP22" s="254"/>
      <c r="BQ22" s="263">
        <v>16</v>
      </c>
      <c r="BR22" s="264"/>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5"/>
    </row>
    <row r="23" spans="1:131" s="256" customFormat="1" ht="26.25" customHeight="1" thickBot="1" x14ac:dyDescent="0.2">
      <c r="A23" s="265" t="s">
        <v>391</v>
      </c>
      <c r="B23" s="836" t="s">
        <v>392</v>
      </c>
      <c r="C23" s="837"/>
      <c r="D23" s="837"/>
      <c r="E23" s="837"/>
      <c r="F23" s="837"/>
      <c r="G23" s="837"/>
      <c r="H23" s="837"/>
      <c r="I23" s="837"/>
      <c r="J23" s="837"/>
      <c r="K23" s="837"/>
      <c r="L23" s="837"/>
      <c r="M23" s="837"/>
      <c r="N23" s="837"/>
      <c r="O23" s="837"/>
      <c r="P23" s="838"/>
      <c r="Q23" s="839"/>
      <c r="R23" s="840"/>
      <c r="S23" s="840"/>
      <c r="T23" s="840"/>
      <c r="U23" s="840"/>
      <c r="V23" s="840"/>
      <c r="W23" s="840"/>
      <c r="X23" s="840"/>
      <c r="Y23" s="840"/>
      <c r="Z23" s="840"/>
      <c r="AA23" s="840"/>
      <c r="AB23" s="840"/>
      <c r="AC23" s="840"/>
      <c r="AD23" s="840"/>
      <c r="AE23" s="841"/>
      <c r="AF23" s="842">
        <v>195</v>
      </c>
      <c r="AG23" s="840"/>
      <c r="AH23" s="840"/>
      <c r="AI23" s="840"/>
      <c r="AJ23" s="843"/>
      <c r="AK23" s="844"/>
      <c r="AL23" s="845"/>
      <c r="AM23" s="845"/>
      <c r="AN23" s="845"/>
      <c r="AO23" s="845"/>
      <c r="AP23" s="840">
        <v>3544</v>
      </c>
      <c r="AQ23" s="840"/>
      <c r="AR23" s="840"/>
      <c r="AS23" s="840"/>
      <c r="AT23" s="840"/>
      <c r="AU23" s="846"/>
      <c r="AV23" s="846"/>
      <c r="AW23" s="846"/>
      <c r="AX23" s="846"/>
      <c r="AY23" s="847"/>
      <c r="AZ23" s="855" t="s">
        <v>128</v>
      </c>
      <c r="BA23" s="856"/>
      <c r="BB23" s="856"/>
      <c r="BC23" s="856"/>
      <c r="BD23" s="857"/>
      <c r="BE23" s="254"/>
      <c r="BF23" s="254"/>
      <c r="BG23" s="254"/>
      <c r="BH23" s="254"/>
      <c r="BI23" s="254"/>
      <c r="BJ23" s="254"/>
      <c r="BK23" s="254"/>
      <c r="BL23" s="254"/>
      <c r="BM23" s="254"/>
      <c r="BN23" s="254"/>
      <c r="BO23" s="254"/>
      <c r="BP23" s="254"/>
      <c r="BQ23" s="263">
        <v>17</v>
      </c>
      <c r="BR23" s="264"/>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5"/>
    </row>
    <row r="24" spans="1:131" s="256" customFormat="1" ht="26.25" customHeight="1" x14ac:dyDescent="0.15">
      <c r="A24" s="854" t="s">
        <v>393</v>
      </c>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253"/>
      <c r="BA24" s="253"/>
      <c r="BB24" s="253"/>
      <c r="BC24" s="253"/>
      <c r="BD24" s="253"/>
      <c r="BE24" s="254"/>
      <c r="BF24" s="254"/>
      <c r="BG24" s="254"/>
      <c r="BH24" s="254"/>
      <c r="BI24" s="254"/>
      <c r="BJ24" s="254"/>
      <c r="BK24" s="254"/>
      <c r="BL24" s="254"/>
      <c r="BM24" s="254"/>
      <c r="BN24" s="254"/>
      <c r="BO24" s="254"/>
      <c r="BP24" s="254"/>
      <c r="BQ24" s="263">
        <v>18</v>
      </c>
      <c r="BR24" s="264"/>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5"/>
    </row>
    <row r="25" spans="1:131" s="248" customFormat="1" ht="26.25" customHeight="1" thickBot="1" x14ac:dyDescent="0.2">
      <c r="A25" s="795" t="s">
        <v>394</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3"/>
      <c r="BK25" s="253"/>
      <c r="BL25" s="253"/>
      <c r="BM25" s="253"/>
      <c r="BN25" s="253"/>
      <c r="BO25" s="266"/>
      <c r="BP25" s="266"/>
      <c r="BQ25" s="263">
        <v>19</v>
      </c>
      <c r="BR25" s="264"/>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7"/>
    </row>
    <row r="26" spans="1:131" s="248" customFormat="1" ht="26.25" customHeight="1" x14ac:dyDescent="0.15">
      <c r="A26" s="786" t="s">
        <v>371</v>
      </c>
      <c r="B26" s="787"/>
      <c r="C26" s="787"/>
      <c r="D26" s="787"/>
      <c r="E26" s="787"/>
      <c r="F26" s="787"/>
      <c r="G26" s="787"/>
      <c r="H26" s="787"/>
      <c r="I26" s="787"/>
      <c r="J26" s="787"/>
      <c r="K26" s="787"/>
      <c r="L26" s="787"/>
      <c r="M26" s="787"/>
      <c r="N26" s="787"/>
      <c r="O26" s="787"/>
      <c r="P26" s="788"/>
      <c r="Q26" s="763" t="s">
        <v>395</v>
      </c>
      <c r="R26" s="764"/>
      <c r="S26" s="764"/>
      <c r="T26" s="764"/>
      <c r="U26" s="765"/>
      <c r="V26" s="763" t="s">
        <v>396</v>
      </c>
      <c r="W26" s="764"/>
      <c r="X26" s="764"/>
      <c r="Y26" s="764"/>
      <c r="Z26" s="765"/>
      <c r="AA26" s="763" t="s">
        <v>397</v>
      </c>
      <c r="AB26" s="764"/>
      <c r="AC26" s="764"/>
      <c r="AD26" s="764"/>
      <c r="AE26" s="764"/>
      <c r="AF26" s="858" t="s">
        <v>398</v>
      </c>
      <c r="AG26" s="859"/>
      <c r="AH26" s="859"/>
      <c r="AI26" s="859"/>
      <c r="AJ26" s="860"/>
      <c r="AK26" s="764" t="s">
        <v>399</v>
      </c>
      <c r="AL26" s="764"/>
      <c r="AM26" s="764"/>
      <c r="AN26" s="764"/>
      <c r="AO26" s="765"/>
      <c r="AP26" s="763" t="s">
        <v>400</v>
      </c>
      <c r="AQ26" s="764"/>
      <c r="AR26" s="764"/>
      <c r="AS26" s="764"/>
      <c r="AT26" s="765"/>
      <c r="AU26" s="763" t="s">
        <v>401</v>
      </c>
      <c r="AV26" s="764"/>
      <c r="AW26" s="764"/>
      <c r="AX26" s="764"/>
      <c r="AY26" s="765"/>
      <c r="AZ26" s="763" t="s">
        <v>402</v>
      </c>
      <c r="BA26" s="764"/>
      <c r="BB26" s="764"/>
      <c r="BC26" s="764"/>
      <c r="BD26" s="765"/>
      <c r="BE26" s="763" t="s">
        <v>378</v>
      </c>
      <c r="BF26" s="764"/>
      <c r="BG26" s="764"/>
      <c r="BH26" s="764"/>
      <c r="BI26" s="775"/>
      <c r="BJ26" s="253"/>
      <c r="BK26" s="253"/>
      <c r="BL26" s="253"/>
      <c r="BM26" s="253"/>
      <c r="BN26" s="253"/>
      <c r="BO26" s="266"/>
      <c r="BP26" s="266"/>
      <c r="BQ26" s="263">
        <v>20</v>
      </c>
      <c r="BR26" s="264"/>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7"/>
    </row>
    <row r="27" spans="1:131" s="248" customFormat="1" ht="26.25" customHeight="1" thickBot="1" x14ac:dyDescent="0.2">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1"/>
      <c r="AG27" s="862"/>
      <c r="AH27" s="862"/>
      <c r="AI27" s="862"/>
      <c r="AJ27" s="863"/>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3"/>
      <c r="BK27" s="253"/>
      <c r="BL27" s="253"/>
      <c r="BM27" s="253"/>
      <c r="BN27" s="253"/>
      <c r="BO27" s="266"/>
      <c r="BP27" s="266"/>
      <c r="BQ27" s="263">
        <v>21</v>
      </c>
      <c r="BR27" s="264"/>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7"/>
    </row>
    <row r="28" spans="1:131" s="248" customFormat="1" ht="26.25" customHeight="1" thickTop="1" x14ac:dyDescent="0.15">
      <c r="A28" s="267">
        <v>1</v>
      </c>
      <c r="B28" s="777" t="s">
        <v>403</v>
      </c>
      <c r="C28" s="778"/>
      <c r="D28" s="778"/>
      <c r="E28" s="778"/>
      <c r="F28" s="778"/>
      <c r="G28" s="778"/>
      <c r="H28" s="778"/>
      <c r="I28" s="778"/>
      <c r="J28" s="778"/>
      <c r="K28" s="778"/>
      <c r="L28" s="778"/>
      <c r="M28" s="778"/>
      <c r="N28" s="778"/>
      <c r="O28" s="778"/>
      <c r="P28" s="779"/>
      <c r="Q28" s="868">
        <v>197</v>
      </c>
      <c r="R28" s="869"/>
      <c r="S28" s="869"/>
      <c r="T28" s="869"/>
      <c r="U28" s="869"/>
      <c r="V28" s="869">
        <v>187</v>
      </c>
      <c r="W28" s="869"/>
      <c r="X28" s="869"/>
      <c r="Y28" s="869"/>
      <c r="Z28" s="869"/>
      <c r="AA28" s="869">
        <v>10</v>
      </c>
      <c r="AB28" s="869"/>
      <c r="AC28" s="869"/>
      <c r="AD28" s="869"/>
      <c r="AE28" s="870"/>
      <c r="AF28" s="871">
        <v>10</v>
      </c>
      <c r="AG28" s="869"/>
      <c r="AH28" s="869"/>
      <c r="AI28" s="869"/>
      <c r="AJ28" s="872"/>
      <c r="AK28" s="873">
        <v>22</v>
      </c>
      <c r="AL28" s="864"/>
      <c r="AM28" s="864"/>
      <c r="AN28" s="864"/>
      <c r="AO28" s="864"/>
      <c r="AP28" s="864"/>
      <c r="AQ28" s="864"/>
      <c r="AR28" s="864"/>
      <c r="AS28" s="864"/>
      <c r="AT28" s="864"/>
      <c r="AU28" s="864"/>
      <c r="AV28" s="864"/>
      <c r="AW28" s="864"/>
      <c r="AX28" s="864"/>
      <c r="AY28" s="864"/>
      <c r="AZ28" s="865"/>
      <c r="BA28" s="865"/>
      <c r="BB28" s="865"/>
      <c r="BC28" s="865"/>
      <c r="BD28" s="865"/>
      <c r="BE28" s="866"/>
      <c r="BF28" s="866"/>
      <c r="BG28" s="866"/>
      <c r="BH28" s="866"/>
      <c r="BI28" s="867"/>
      <c r="BJ28" s="253"/>
      <c r="BK28" s="253"/>
      <c r="BL28" s="253"/>
      <c r="BM28" s="253"/>
      <c r="BN28" s="253"/>
      <c r="BO28" s="266"/>
      <c r="BP28" s="266"/>
      <c r="BQ28" s="263">
        <v>22</v>
      </c>
      <c r="BR28" s="264"/>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7"/>
    </row>
    <row r="29" spans="1:131" s="248" customFormat="1" ht="26.25" customHeight="1" x14ac:dyDescent="0.15">
      <c r="A29" s="267">
        <v>2</v>
      </c>
      <c r="B29" s="801" t="s">
        <v>404</v>
      </c>
      <c r="C29" s="802"/>
      <c r="D29" s="802"/>
      <c r="E29" s="802"/>
      <c r="F29" s="802"/>
      <c r="G29" s="802"/>
      <c r="H29" s="802"/>
      <c r="I29" s="802"/>
      <c r="J29" s="802"/>
      <c r="K29" s="802"/>
      <c r="L29" s="802"/>
      <c r="M29" s="802"/>
      <c r="N29" s="802"/>
      <c r="O29" s="802"/>
      <c r="P29" s="803"/>
      <c r="Q29" s="804">
        <v>476</v>
      </c>
      <c r="R29" s="805"/>
      <c r="S29" s="805"/>
      <c r="T29" s="805"/>
      <c r="U29" s="805"/>
      <c r="V29" s="805">
        <v>448</v>
      </c>
      <c r="W29" s="805"/>
      <c r="X29" s="805"/>
      <c r="Y29" s="805"/>
      <c r="Z29" s="805"/>
      <c r="AA29" s="805">
        <v>28</v>
      </c>
      <c r="AB29" s="805"/>
      <c r="AC29" s="805"/>
      <c r="AD29" s="805"/>
      <c r="AE29" s="806"/>
      <c r="AF29" s="807">
        <v>28</v>
      </c>
      <c r="AG29" s="808"/>
      <c r="AH29" s="808"/>
      <c r="AI29" s="808"/>
      <c r="AJ29" s="809"/>
      <c r="AK29" s="876">
        <v>72</v>
      </c>
      <c r="AL29" s="877"/>
      <c r="AM29" s="877"/>
      <c r="AN29" s="877"/>
      <c r="AO29" s="877"/>
      <c r="AP29" s="877"/>
      <c r="AQ29" s="877"/>
      <c r="AR29" s="877"/>
      <c r="AS29" s="877"/>
      <c r="AT29" s="877"/>
      <c r="AU29" s="877"/>
      <c r="AV29" s="877"/>
      <c r="AW29" s="877"/>
      <c r="AX29" s="877"/>
      <c r="AY29" s="877"/>
      <c r="AZ29" s="878"/>
      <c r="BA29" s="878"/>
      <c r="BB29" s="878"/>
      <c r="BC29" s="878"/>
      <c r="BD29" s="878"/>
      <c r="BE29" s="874"/>
      <c r="BF29" s="874"/>
      <c r="BG29" s="874"/>
      <c r="BH29" s="874"/>
      <c r="BI29" s="875"/>
      <c r="BJ29" s="253"/>
      <c r="BK29" s="253"/>
      <c r="BL29" s="253"/>
      <c r="BM29" s="253"/>
      <c r="BN29" s="253"/>
      <c r="BO29" s="266"/>
      <c r="BP29" s="266"/>
      <c r="BQ29" s="263">
        <v>23</v>
      </c>
      <c r="BR29" s="264"/>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7"/>
    </row>
    <row r="30" spans="1:131" s="248" customFormat="1" ht="26.25" customHeight="1" x14ac:dyDescent="0.15">
      <c r="A30" s="267">
        <v>3</v>
      </c>
      <c r="B30" s="801" t="s">
        <v>405</v>
      </c>
      <c r="C30" s="802"/>
      <c r="D30" s="802"/>
      <c r="E30" s="802"/>
      <c r="F30" s="802"/>
      <c r="G30" s="802"/>
      <c r="H30" s="802"/>
      <c r="I30" s="802"/>
      <c r="J30" s="802"/>
      <c r="K30" s="802"/>
      <c r="L30" s="802"/>
      <c r="M30" s="802"/>
      <c r="N30" s="802"/>
      <c r="O30" s="802"/>
      <c r="P30" s="803"/>
      <c r="Q30" s="804">
        <v>31</v>
      </c>
      <c r="R30" s="805"/>
      <c r="S30" s="805"/>
      <c r="T30" s="805"/>
      <c r="U30" s="805"/>
      <c r="V30" s="805">
        <v>30</v>
      </c>
      <c r="W30" s="805"/>
      <c r="X30" s="805"/>
      <c r="Y30" s="805"/>
      <c r="Z30" s="805"/>
      <c r="AA30" s="805">
        <v>1</v>
      </c>
      <c r="AB30" s="805"/>
      <c r="AC30" s="805"/>
      <c r="AD30" s="805"/>
      <c r="AE30" s="806"/>
      <c r="AF30" s="807">
        <v>1</v>
      </c>
      <c r="AG30" s="808"/>
      <c r="AH30" s="808"/>
      <c r="AI30" s="808"/>
      <c r="AJ30" s="809"/>
      <c r="AK30" s="876">
        <v>10</v>
      </c>
      <c r="AL30" s="877"/>
      <c r="AM30" s="877"/>
      <c r="AN30" s="877"/>
      <c r="AO30" s="877"/>
      <c r="AP30" s="877"/>
      <c r="AQ30" s="877"/>
      <c r="AR30" s="877"/>
      <c r="AS30" s="877"/>
      <c r="AT30" s="877"/>
      <c r="AU30" s="877"/>
      <c r="AV30" s="877"/>
      <c r="AW30" s="877"/>
      <c r="AX30" s="877"/>
      <c r="AY30" s="877"/>
      <c r="AZ30" s="878"/>
      <c r="BA30" s="878"/>
      <c r="BB30" s="878"/>
      <c r="BC30" s="878"/>
      <c r="BD30" s="878"/>
      <c r="BE30" s="874"/>
      <c r="BF30" s="874"/>
      <c r="BG30" s="874"/>
      <c r="BH30" s="874"/>
      <c r="BI30" s="875"/>
      <c r="BJ30" s="253"/>
      <c r="BK30" s="253"/>
      <c r="BL30" s="253"/>
      <c r="BM30" s="253"/>
      <c r="BN30" s="253"/>
      <c r="BO30" s="266"/>
      <c r="BP30" s="266"/>
      <c r="BQ30" s="263">
        <v>24</v>
      </c>
      <c r="BR30" s="264"/>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7"/>
    </row>
    <row r="31" spans="1:131" s="248" customFormat="1" ht="26.25" customHeight="1" x14ac:dyDescent="0.15">
      <c r="A31" s="267">
        <v>4</v>
      </c>
      <c r="B31" s="801" t="s">
        <v>406</v>
      </c>
      <c r="C31" s="802"/>
      <c r="D31" s="802"/>
      <c r="E31" s="802"/>
      <c r="F31" s="802"/>
      <c r="G31" s="802"/>
      <c r="H31" s="802"/>
      <c r="I31" s="802"/>
      <c r="J31" s="802"/>
      <c r="K31" s="802"/>
      <c r="L31" s="802"/>
      <c r="M31" s="802"/>
      <c r="N31" s="802"/>
      <c r="O31" s="802"/>
      <c r="P31" s="803"/>
      <c r="Q31" s="804">
        <v>189</v>
      </c>
      <c r="R31" s="805"/>
      <c r="S31" s="805"/>
      <c r="T31" s="805"/>
      <c r="U31" s="805"/>
      <c r="V31" s="805">
        <v>184</v>
      </c>
      <c r="W31" s="805"/>
      <c r="X31" s="805"/>
      <c r="Y31" s="805"/>
      <c r="Z31" s="805"/>
      <c r="AA31" s="805">
        <v>5</v>
      </c>
      <c r="AB31" s="805"/>
      <c r="AC31" s="805"/>
      <c r="AD31" s="805"/>
      <c r="AE31" s="806"/>
      <c r="AF31" s="807">
        <v>5</v>
      </c>
      <c r="AG31" s="808"/>
      <c r="AH31" s="808"/>
      <c r="AI31" s="808"/>
      <c r="AJ31" s="809"/>
      <c r="AK31" s="876">
        <v>48</v>
      </c>
      <c r="AL31" s="877"/>
      <c r="AM31" s="877"/>
      <c r="AN31" s="877"/>
      <c r="AO31" s="877"/>
      <c r="AP31" s="877">
        <v>767</v>
      </c>
      <c r="AQ31" s="877"/>
      <c r="AR31" s="877"/>
      <c r="AS31" s="877"/>
      <c r="AT31" s="877"/>
      <c r="AU31" s="877"/>
      <c r="AV31" s="877"/>
      <c r="AW31" s="877"/>
      <c r="AX31" s="877"/>
      <c r="AY31" s="877"/>
      <c r="AZ31" s="878"/>
      <c r="BA31" s="878"/>
      <c r="BB31" s="878"/>
      <c r="BC31" s="878"/>
      <c r="BD31" s="878"/>
      <c r="BE31" s="874" t="s">
        <v>407</v>
      </c>
      <c r="BF31" s="874"/>
      <c r="BG31" s="874"/>
      <c r="BH31" s="874"/>
      <c r="BI31" s="875"/>
      <c r="BJ31" s="253"/>
      <c r="BK31" s="253"/>
      <c r="BL31" s="253"/>
      <c r="BM31" s="253"/>
      <c r="BN31" s="253"/>
      <c r="BO31" s="266"/>
      <c r="BP31" s="266"/>
      <c r="BQ31" s="263">
        <v>25</v>
      </c>
      <c r="BR31" s="264"/>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7"/>
    </row>
    <row r="32" spans="1:131" s="248" customFormat="1" ht="26.25" customHeight="1" x14ac:dyDescent="0.15">
      <c r="A32" s="267">
        <v>5</v>
      </c>
      <c r="B32" s="801" t="s">
        <v>408</v>
      </c>
      <c r="C32" s="802"/>
      <c r="D32" s="802"/>
      <c r="E32" s="802"/>
      <c r="F32" s="802"/>
      <c r="G32" s="802"/>
      <c r="H32" s="802"/>
      <c r="I32" s="802"/>
      <c r="J32" s="802"/>
      <c r="K32" s="802"/>
      <c r="L32" s="802"/>
      <c r="M32" s="802"/>
      <c r="N32" s="802"/>
      <c r="O32" s="802"/>
      <c r="P32" s="803"/>
      <c r="Q32" s="804">
        <v>23</v>
      </c>
      <c r="R32" s="805"/>
      <c r="S32" s="805"/>
      <c r="T32" s="805"/>
      <c r="U32" s="805"/>
      <c r="V32" s="805">
        <v>22</v>
      </c>
      <c r="W32" s="805"/>
      <c r="X32" s="805"/>
      <c r="Y32" s="805"/>
      <c r="Z32" s="805"/>
      <c r="AA32" s="805">
        <v>1</v>
      </c>
      <c r="AB32" s="805"/>
      <c r="AC32" s="805"/>
      <c r="AD32" s="805"/>
      <c r="AE32" s="806"/>
      <c r="AF32" s="807">
        <v>1</v>
      </c>
      <c r="AG32" s="808"/>
      <c r="AH32" s="808"/>
      <c r="AI32" s="808"/>
      <c r="AJ32" s="809"/>
      <c r="AK32" s="876">
        <v>9</v>
      </c>
      <c r="AL32" s="877"/>
      <c r="AM32" s="877"/>
      <c r="AN32" s="877"/>
      <c r="AO32" s="877"/>
      <c r="AP32" s="877">
        <v>83</v>
      </c>
      <c r="AQ32" s="877"/>
      <c r="AR32" s="877"/>
      <c r="AS32" s="877"/>
      <c r="AT32" s="877"/>
      <c r="AU32" s="877"/>
      <c r="AV32" s="877"/>
      <c r="AW32" s="877"/>
      <c r="AX32" s="877"/>
      <c r="AY32" s="877"/>
      <c r="AZ32" s="878"/>
      <c r="BA32" s="878"/>
      <c r="BB32" s="878"/>
      <c r="BC32" s="878"/>
      <c r="BD32" s="878"/>
      <c r="BE32" s="874" t="s">
        <v>407</v>
      </c>
      <c r="BF32" s="874"/>
      <c r="BG32" s="874"/>
      <c r="BH32" s="874"/>
      <c r="BI32" s="875"/>
      <c r="BJ32" s="253"/>
      <c r="BK32" s="253"/>
      <c r="BL32" s="253"/>
      <c r="BM32" s="253"/>
      <c r="BN32" s="253"/>
      <c r="BO32" s="266"/>
      <c r="BP32" s="266"/>
      <c r="BQ32" s="263">
        <v>26</v>
      </c>
      <c r="BR32" s="264"/>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7"/>
    </row>
    <row r="33" spans="1:131" s="248" customFormat="1" ht="26.25" customHeight="1" x14ac:dyDescent="0.15">
      <c r="A33" s="267">
        <v>6</v>
      </c>
      <c r="B33" s="801" t="s">
        <v>409</v>
      </c>
      <c r="C33" s="802"/>
      <c r="D33" s="802"/>
      <c r="E33" s="802"/>
      <c r="F33" s="802"/>
      <c r="G33" s="802"/>
      <c r="H33" s="802"/>
      <c r="I33" s="802"/>
      <c r="J33" s="802"/>
      <c r="K33" s="802"/>
      <c r="L33" s="802"/>
      <c r="M33" s="802"/>
      <c r="N33" s="802"/>
      <c r="O33" s="802"/>
      <c r="P33" s="803"/>
      <c r="Q33" s="804">
        <v>48</v>
      </c>
      <c r="R33" s="805"/>
      <c r="S33" s="805"/>
      <c r="T33" s="805"/>
      <c r="U33" s="805"/>
      <c r="V33" s="805">
        <v>47</v>
      </c>
      <c r="W33" s="805"/>
      <c r="X33" s="805"/>
      <c r="Y33" s="805"/>
      <c r="Z33" s="805"/>
      <c r="AA33" s="805">
        <v>1</v>
      </c>
      <c r="AB33" s="805"/>
      <c r="AC33" s="805"/>
      <c r="AD33" s="805"/>
      <c r="AE33" s="806"/>
      <c r="AF33" s="807">
        <v>1</v>
      </c>
      <c r="AG33" s="808"/>
      <c r="AH33" s="808"/>
      <c r="AI33" s="808"/>
      <c r="AJ33" s="809"/>
      <c r="AK33" s="876">
        <v>36</v>
      </c>
      <c r="AL33" s="877"/>
      <c r="AM33" s="877"/>
      <c r="AN33" s="877"/>
      <c r="AO33" s="877"/>
      <c r="AP33" s="877">
        <v>98</v>
      </c>
      <c r="AQ33" s="877"/>
      <c r="AR33" s="877"/>
      <c r="AS33" s="877"/>
      <c r="AT33" s="877"/>
      <c r="AU33" s="877"/>
      <c r="AV33" s="877"/>
      <c r="AW33" s="877"/>
      <c r="AX33" s="877"/>
      <c r="AY33" s="877"/>
      <c r="AZ33" s="878"/>
      <c r="BA33" s="878"/>
      <c r="BB33" s="878"/>
      <c r="BC33" s="878"/>
      <c r="BD33" s="878"/>
      <c r="BE33" s="874" t="s">
        <v>407</v>
      </c>
      <c r="BF33" s="874"/>
      <c r="BG33" s="874"/>
      <c r="BH33" s="874"/>
      <c r="BI33" s="875"/>
      <c r="BJ33" s="253"/>
      <c r="BK33" s="253"/>
      <c r="BL33" s="253"/>
      <c r="BM33" s="253"/>
      <c r="BN33" s="253"/>
      <c r="BO33" s="266"/>
      <c r="BP33" s="266"/>
      <c r="BQ33" s="263">
        <v>27</v>
      </c>
      <c r="BR33" s="264"/>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7"/>
    </row>
    <row r="34" spans="1:131" s="248" customFormat="1" ht="26.25" customHeight="1" x14ac:dyDescent="0.15">
      <c r="A34" s="267">
        <v>7</v>
      </c>
      <c r="B34" s="801"/>
      <c r="C34" s="802"/>
      <c r="D34" s="802"/>
      <c r="E34" s="802"/>
      <c r="F34" s="802"/>
      <c r="G34" s="802"/>
      <c r="H34" s="802"/>
      <c r="I34" s="802"/>
      <c r="J34" s="802"/>
      <c r="K34" s="802"/>
      <c r="L34" s="802"/>
      <c r="M34" s="802"/>
      <c r="N34" s="802"/>
      <c r="O34" s="802"/>
      <c r="P34" s="803"/>
      <c r="Q34" s="804"/>
      <c r="R34" s="805"/>
      <c r="S34" s="805"/>
      <c r="T34" s="805"/>
      <c r="U34" s="805"/>
      <c r="V34" s="805"/>
      <c r="W34" s="805"/>
      <c r="X34" s="805"/>
      <c r="Y34" s="805"/>
      <c r="Z34" s="805"/>
      <c r="AA34" s="805"/>
      <c r="AB34" s="805"/>
      <c r="AC34" s="805"/>
      <c r="AD34" s="805"/>
      <c r="AE34" s="806"/>
      <c r="AF34" s="807"/>
      <c r="AG34" s="808"/>
      <c r="AH34" s="808"/>
      <c r="AI34" s="808"/>
      <c r="AJ34" s="809"/>
      <c r="AK34" s="876"/>
      <c r="AL34" s="877"/>
      <c r="AM34" s="877"/>
      <c r="AN34" s="877"/>
      <c r="AO34" s="877"/>
      <c r="AP34" s="877"/>
      <c r="AQ34" s="877"/>
      <c r="AR34" s="877"/>
      <c r="AS34" s="877"/>
      <c r="AT34" s="877"/>
      <c r="AU34" s="877"/>
      <c r="AV34" s="877"/>
      <c r="AW34" s="877"/>
      <c r="AX34" s="877"/>
      <c r="AY34" s="877"/>
      <c r="AZ34" s="878"/>
      <c r="BA34" s="878"/>
      <c r="BB34" s="878"/>
      <c r="BC34" s="878"/>
      <c r="BD34" s="878"/>
      <c r="BE34" s="874"/>
      <c r="BF34" s="874"/>
      <c r="BG34" s="874"/>
      <c r="BH34" s="874"/>
      <c r="BI34" s="875"/>
      <c r="BJ34" s="253"/>
      <c r="BK34" s="253"/>
      <c r="BL34" s="253"/>
      <c r="BM34" s="253"/>
      <c r="BN34" s="253"/>
      <c r="BO34" s="266"/>
      <c r="BP34" s="266"/>
      <c r="BQ34" s="263">
        <v>28</v>
      </c>
      <c r="BR34" s="264"/>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7"/>
    </row>
    <row r="35" spans="1:131" s="248" customFormat="1" ht="26.25" customHeight="1" x14ac:dyDescent="0.15">
      <c r="A35" s="267">
        <v>8</v>
      </c>
      <c r="B35" s="801"/>
      <c r="C35" s="802"/>
      <c r="D35" s="802"/>
      <c r="E35" s="802"/>
      <c r="F35" s="802"/>
      <c r="G35" s="802"/>
      <c r="H35" s="802"/>
      <c r="I35" s="802"/>
      <c r="J35" s="802"/>
      <c r="K35" s="802"/>
      <c r="L35" s="802"/>
      <c r="M35" s="802"/>
      <c r="N35" s="802"/>
      <c r="O35" s="802"/>
      <c r="P35" s="803"/>
      <c r="Q35" s="804"/>
      <c r="R35" s="805"/>
      <c r="S35" s="805"/>
      <c r="T35" s="805"/>
      <c r="U35" s="805"/>
      <c r="V35" s="805"/>
      <c r="W35" s="805"/>
      <c r="X35" s="805"/>
      <c r="Y35" s="805"/>
      <c r="Z35" s="805"/>
      <c r="AA35" s="805"/>
      <c r="AB35" s="805"/>
      <c r="AC35" s="805"/>
      <c r="AD35" s="805"/>
      <c r="AE35" s="806"/>
      <c r="AF35" s="807"/>
      <c r="AG35" s="808"/>
      <c r="AH35" s="808"/>
      <c r="AI35" s="808"/>
      <c r="AJ35" s="809"/>
      <c r="AK35" s="876"/>
      <c r="AL35" s="877"/>
      <c r="AM35" s="877"/>
      <c r="AN35" s="877"/>
      <c r="AO35" s="877"/>
      <c r="AP35" s="877"/>
      <c r="AQ35" s="877"/>
      <c r="AR35" s="877"/>
      <c r="AS35" s="877"/>
      <c r="AT35" s="877"/>
      <c r="AU35" s="877"/>
      <c r="AV35" s="877"/>
      <c r="AW35" s="877"/>
      <c r="AX35" s="877"/>
      <c r="AY35" s="877"/>
      <c r="AZ35" s="878"/>
      <c r="BA35" s="878"/>
      <c r="BB35" s="878"/>
      <c r="BC35" s="878"/>
      <c r="BD35" s="878"/>
      <c r="BE35" s="874"/>
      <c r="BF35" s="874"/>
      <c r="BG35" s="874"/>
      <c r="BH35" s="874"/>
      <c r="BI35" s="875"/>
      <c r="BJ35" s="253"/>
      <c r="BK35" s="253"/>
      <c r="BL35" s="253"/>
      <c r="BM35" s="253"/>
      <c r="BN35" s="253"/>
      <c r="BO35" s="266"/>
      <c r="BP35" s="266"/>
      <c r="BQ35" s="263">
        <v>29</v>
      </c>
      <c r="BR35" s="264"/>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7"/>
    </row>
    <row r="36" spans="1:131" s="248" customFormat="1" ht="26.25" customHeight="1" x14ac:dyDescent="0.15">
      <c r="A36" s="267">
        <v>9</v>
      </c>
      <c r="B36" s="801"/>
      <c r="C36" s="802"/>
      <c r="D36" s="802"/>
      <c r="E36" s="802"/>
      <c r="F36" s="802"/>
      <c r="G36" s="802"/>
      <c r="H36" s="802"/>
      <c r="I36" s="802"/>
      <c r="J36" s="802"/>
      <c r="K36" s="802"/>
      <c r="L36" s="802"/>
      <c r="M36" s="802"/>
      <c r="N36" s="802"/>
      <c r="O36" s="802"/>
      <c r="P36" s="803"/>
      <c r="Q36" s="804"/>
      <c r="R36" s="805"/>
      <c r="S36" s="805"/>
      <c r="T36" s="805"/>
      <c r="U36" s="805"/>
      <c r="V36" s="805"/>
      <c r="W36" s="805"/>
      <c r="X36" s="805"/>
      <c r="Y36" s="805"/>
      <c r="Z36" s="805"/>
      <c r="AA36" s="805"/>
      <c r="AB36" s="805"/>
      <c r="AC36" s="805"/>
      <c r="AD36" s="805"/>
      <c r="AE36" s="806"/>
      <c r="AF36" s="807"/>
      <c r="AG36" s="808"/>
      <c r="AH36" s="808"/>
      <c r="AI36" s="808"/>
      <c r="AJ36" s="809"/>
      <c r="AK36" s="876"/>
      <c r="AL36" s="877"/>
      <c r="AM36" s="877"/>
      <c r="AN36" s="877"/>
      <c r="AO36" s="877"/>
      <c r="AP36" s="877"/>
      <c r="AQ36" s="877"/>
      <c r="AR36" s="877"/>
      <c r="AS36" s="877"/>
      <c r="AT36" s="877"/>
      <c r="AU36" s="877"/>
      <c r="AV36" s="877"/>
      <c r="AW36" s="877"/>
      <c r="AX36" s="877"/>
      <c r="AY36" s="877"/>
      <c r="AZ36" s="878"/>
      <c r="BA36" s="878"/>
      <c r="BB36" s="878"/>
      <c r="BC36" s="878"/>
      <c r="BD36" s="878"/>
      <c r="BE36" s="874"/>
      <c r="BF36" s="874"/>
      <c r="BG36" s="874"/>
      <c r="BH36" s="874"/>
      <c r="BI36" s="875"/>
      <c r="BJ36" s="253"/>
      <c r="BK36" s="253"/>
      <c r="BL36" s="253"/>
      <c r="BM36" s="253"/>
      <c r="BN36" s="253"/>
      <c r="BO36" s="266"/>
      <c r="BP36" s="266"/>
      <c r="BQ36" s="263">
        <v>30</v>
      </c>
      <c r="BR36" s="264"/>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7"/>
    </row>
    <row r="37" spans="1:131" s="248" customFormat="1" ht="26.25" customHeight="1" x14ac:dyDescent="0.15">
      <c r="A37" s="267">
        <v>10</v>
      </c>
      <c r="B37" s="801"/>
      <c r="C37" s="802"/>
      <c r="D37" s="802"/>
      <c r="E37" s="802"/>
      <c r="F37" s="802"/>
      <c r="G37" s="802"/>
      <c r="H37" s="802"/>
      <c r="I37" s="802"/>
      <c r="J37" s="802"/>
      <c r="K37" s="802"/>
      <c r="L37" s="802"/>
      <c r="M37" s="802"/>
      <c r="N37" s="802"/>
      <c r="O37" s="802"/>
      <c r="P37" s="803"/>
      <c r="Q37" s="804"/>
      <c r="R37" s="805"/>
      <c r="S37" s="805"/>
      <c r="T37" s="805"/>
      <c r="U37" s="805"/>
      <c r="V37" s="805"/>
      <c r="W37" s="805"/>
      <c r="X37" s="805"/>
      <c r="Y37" s="805"/>
      <c r="Z37" s="805"/>
      <c r="AA37" s="805"/>
      <c r="AB37" s="805"/>
      <c r="AC37" s="805"/>
      <c r="AD37" s="805"/>
      <c r="AE37" s="806"/>
      <c r="AF37" s="807"/>
      <c r="AG37" s="808"/>
      <c r="AH37" s="808"/>
      <c r="AI37" s="808"/>
      <c r="AJ37" s="809"/>
      <c r="AK37" s="876"/>
      <c r="AL37" s="877"/>
      <c r="AM37" s="877"/>
      <c r="AN37" s="877"/>
      <c r="AO37" s="877"/>
      <c r="AP37" s="877"/>
      <c r="AQ37" s="877"/>
      <c r="AR37" s="877"/>
      <c r="AS37" s="877"/>
      <c r="AT37" s="877"/>
      <c r="AU37" s="877"/>
      <c r="AV37" s="877"/>
      <c r="AW37" s="877"/>
      <c r="AX37" s="877"/>
      <c r="AY37" s="877"/>
      <c r="AZ37" s="878"/>
      <c r="BA37" s="878"/>
      <c r="BB37" s="878"/>
      <c r="BC37" s="878"/>
      <c r="BD37" s="878"/>
      <c r="BE37" s="874"/>
      <c r="BF37" s="874"/>
      <c r="BG37" s="874"/>
      <c r="BH37" s="874"/>
      <c r="BI37" s="875"/>
      <c r="BJ37" s="253"/>
      <c r="BK37" s="253"/>
      <c r="BL37" s="253"/>
      <c r="BM37" s="253"/>
      <c r="BN37" s="253"/>
      <c r="BO37" s="266"/>
      <c r="BP37" s="266"/>
      <c r="BQ37" s="263">
        <v>31</v>
      </c>
      <c r="BR37" s="264"/>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7"/>
    </row>
    <row r="38" spans="1:131" s="248" customFormat="1" ht="26.25" customHeight="1" x14ac:dyDescent="0.15">
      <c r="A38" s="267">
        <v>11</v>
      </c>
      <c r="B38" s="801"/>
      <c r="C38" s="802"/>
      <c r="D38" s="802"/>
      <c r="E38" s="802"/>
      <c r="F38" s="802"/>
      <c r="G38" s="802"/>
      <c r="H38" s="802"/>
      <c r="I38" s="802"/>
      <c r="J38" s="802"/>
      <c r="K38" s="802"/>
      <c r="L38" s="802"/>
      <c r="M38" s="802"/>
      <c r="N38" s="802"/>
      <c r="O38" s="802"/>
      <c r="P38" s="803"/>
      <c r="Q38" s="804"/>
      <c r="R38" s="805"/>
      <c r="S38" s="805"/>
      <c r="T38" s="805"/>
      <c r="U38" s="805"/>
      <c r="V38" s="805"/>
      <c r="W38" s="805"/>
      <c r="X38" s="805"/>
      <c r="Y38" s="805"/>
      <c r="Z38" s="805"/>
      <c r="AA38" s="805"/>
      <c r="AB38" s="805"/>
      <c r="AC38" s="805"/>
      <c r="AD38" s="805"/>
      <c r="AE38" s="806"/>
      <c r="AF38" s="807"/>
      <c r="AG38" s="808"/>
      <c r="AH38" s="808"/>
      <c r="AI38" s="808"/>
      <c r="AJ38" s="809"/>
      <c r="AK38" s="876"/>
      <c r="AL38" s="877"/>
      <c r="AM38" s="877"/>
      <c r="AN38" s="877"/>
      <c r="AO38" s="877"/>
      <c r="AP38" s="877"/>
      <c r="AQ38" s="877"/>
      <c r="AR38" s="877"/>
      <c r="AS38" s="877"/>
      <c r="AT38" s="877"/>
      <c r="AU38" s="877"/>
      <c r="AV38" s="877"/>
      <c r="AW38" s="877"/>
      <c r="AX38" s="877"/>
      <c r="AY38" s="877"/>
      <c r="AZ38" s="878"/>
      <c r="BA38" s="878"/>
      <c r="BB38" s="878"/>
      <c r="BC38" s="878"/>
      <c r="BD38" s="878"/>
      <c r="BE38" s="874"/>
      <c r="BF38" s="874"/>
      <c r="BG38" s="874"/>
      <c r="BH38" s="874"/>
      <c r="BI38" s="875"/>
      <c r="BJ38" s="253"/>
      <c r="BK38" s="253"/>
      <c r="BL38" s="253"/>
      <c r="BM38" s="253"/>
      <c r="BN38" s="253"/>
      <c r="BO38" s="266"/>
      <c r="BP38" s="266"/>
      <c r="BQ38" s="263">
        <v>32</v>
      </c>
      <c r="BR38" s="264"/>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7"/>
    </row>
    <row r="39" spans="1:131" s="248" customFormat="1" ht="26.25" customHeight="1" x14ac:dyDescent="0.15">
      <c r="A39" s="267">
        <v>12</v>
      </c>
      <c r="B39" s="801"/>
      <c r="C39" s="802"/>
      <c r="D39" s="802"/>
      <c r="E39" s="802"/>
      <c r="F39" s="802"/>
      <c r="G39" s="802"/>
      <c r="H39" s="802"/>
      <c r="I39" s="802"/>
      <c r="J39" s="802"/>
      <c r="K39" s="802"/>
      <c r="L39" s="802"/>
      <c r="M39" s="802"/>
      <c r="N39" s="802"/>
      <c r="O39" s="802"/>
      <c r="P39" s="803"/>
      <c r="Q39" s="804"/>
      <c r="R39" s="805"/>
      <c r="S39" s="805"/>
      <c r="T39" s="805"/>
      <c r="U39" s="805"/>
      <c r="V39" s="805"/>
      <c r="W39" s="805"/>
      <c r="X39" s="805"/>
      <c r="Y39" s="805"/>
      <c r="Z39" s="805"/>
      <c r="AA39" s="805"/>
      <c r="AB39" s="805"/>
      <c r="AC39" s="805"/>
      <c r="AD39" s="805"/>
      <c r="AE39" s="806"/>
      <c r="AF39" s="807"/>
      <c r="AG39" s="808"/>
      <c r="AH39" s="808"/>
      <c r="AI39" s="808"/>
      <c r="AJ39" s="809"/>
      <c r="AK39" s="876"/>
      <c r="AL39" s="877"/>
      <c r="AM39" s="877"/>
      <c r="AN39" s="877"/>
      <c r="AO39" s="877"/>
      <c r="AP39" s="877"/>
      <c r="AQ39" s="877"/>
      <c r="AR39" s="877"/>
      <c r="AS39" s="877"/>
      <c r="AT39" s="877"/>
      <c r="AU39" s="877"/>
      <c r="AV39" s="877"/>
      <c r="AW39" s="877"/>
      <c r="AX39" s="877"/>
      <c r="AY39" s="877"/>
      <c r="AZ39" s="878"/>
      <c r="BA39" s="878"/>
      <c r="BB39" s="878"/>
      <c r="BC39" s="878"/>
      <c r="BD39" s="878"/>
      <c r="BE39" s="874"/>
      <c r="BF39" s="874"/>
      <c r="BG39" s="874"/>
      <c r="BH39" s="874"/>
      <c r="BI39" s="875"/>
      <c r="BJ39" s="253"/>
      <c r="BK39" s="253"/>
      <c r="BL39" s="253"/>
      <c r="BM39" s="253"/>
      <c r="BN39" s="253"/>
      <c r="BO39" s="266"/>
      <c r="BP39" s="266"/>
      <c r="BQ39" s="263">
        <v>33</v>
      </c>
      <c r="BR39" s="264"/>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7"/>
    </row>
    <row r="40" spans="1:131" s="248" customFormat="1" ht="26.25" customHeight="1" x14ac:dyDescent="0.15">
      <c r="A40" s="262">
        <v>13</v>
      </c>
      <c r="B40" s="801"/>
      <c r="C40" s="802"/>
      <c r="D40" s="802"/>
      <c r="E40" s="802"/>
      <c r="F40" s="802"/>
      <c r="G40" s="802"/>
      <c r="H40" s="802"/>
      <c r="I40" s="802"/>
      <c r="J40" s="802"/>
      <c r="K40" s="802"/>
      <c r="L40" s="802"/>
      <c r="M40" s="802"/>
      <c r="N40" s="802"/>
      <c r="O40" s="802"/>
      <c r="P40" s="803"/>
      <c r="Q40" s="804"/>
      <c r="R40" s="805"/>
      <c r="S40" s="805"/>
      <c r="T40" s="805"/>
      <c r="U40" s="805"/>
      <c r="V40" s="805"/>
      <c r="W40" s="805"/>
      <c r="X40" s="805"/>
      <c r="Y40" s="805"/>
      <c r="Z40" s="805"/>
      <c r="AA40" s="805"/>
      <c r="AB40" s="805"/>
      <c r="AC40" s="805"/>
      <c r="AD40" s="805"/>
      <c r="AE40" s="806"/>
      <c r="AF40" s="807"/>
      <c r="AG40" s="808"/>
      <c r="AH40" s="808"/>
      <c r="AI40" s="808"/>
      <c r="AJ40" s="809"/>
      <c r="AK40" s="876"/>
      <c r="AL40" s="877"/>
      <c r="AM40" s="877"/>
      <c r="AN40" s="877"/>
      <c r="AO40" s="877"/>
      <c r="AP40" s="877"/>
      <c r="AQ40" s="877"/>
      <c r="AR40" s="877"/>
      <c r="AS40" s="877"/>
      <c r="AT40" s="877"/>
      <c r="AU40" s="877"/>
      <c r="AV40" s="877"/>
      <c r="AW40" s="877"/>
      <c r="AX40" s="877"/>
      <c r="AY40" s="877"/>
      <c r="AZ40" s="878"/>
      <c r="BA40" s="878"/>
      <c r="BB40" s="878"/>
      <c r="BC40" s="878"/>
      <c r="BD40" s="878"/>
      <c r="BE40" s="874"/>
      <c r="BF40" s="874"/>
      <c r="BG40" s="874"/>
      <c r="BH40" s="874"/>
      <c r="BI40" s="875"/>
      <c r="BJ40" s="253"/>
      <c r="BK40" s="253"/>
      <c r="BL40" s="253"/>
      <c r="BM40" s="253"/>
      <c r="BN40" s="253"/>
      <c r="BO40" s="266"/>
      <c r="BP40" s="266"/>
      <c r="BQ40" s="263">
        <v>34</v>
      </c>
      <c r="BR40" s="264"/>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7"/>
    </row>
    <row r="41" spans="1:131" s="248" customFormat="1" ht="26.25" customHeight="1" x14ac:dyDescent="0.15">
      <c r="A41" s="262">
        <v>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7"/>
      <c r="AG41" s="808"/>
      <c r="AH41" s="808"/>
      <c r="AI41" s="808"/>
      <c r="AJ41" s="809"/>
      <c r="AK41" s="876"/>
      <c r="AL41" s="877"/>
      <c r="AM41" s="877"/>
      <c r="AN41" s="877"/>
      <c r="AO41" s="877"/>
      <c r="AP41" s="877"/>
      <c r="AQ41" s="877"/>
      <c r="AR41" s="877"/>
      <c r="AS41" s="877"/>
      <c r="AT41" s="877"/>
      <c r="AU41" s="877"/>
      <c r="AV41" s="877"/>
      <c r="AW41" s="877"/>
      <c r="AX41" s="877"/>
      <c r="AY41" s="877"/>
      <c r="AZ41" s="878"/>
      <c r="BA41" s="878"/>
      <c r="BB41" s="878"/>
      <c r="BC41" s="878"/>
      <c r="BD41" s="878"/>
      <c r="BE41" s="874"/>
      <c r="BF41" s="874"/>
      <c r="BG41" s="874"/>
      <c r="BH41" s="874"/>
      <c r="BI41" s="875"/>
      <c r="BJ41" s="253"/>
      <c r="BK41" s="253"/>
      <c r="BL41" s="253"/>
      <c r="BM41" s="253"/>
      <c r="BN41" s="253"/>
      <c r="BO41" s="266"/>
      <c r="BP41" s="266"/>
      <c r="BQ41" s="263">
        <v>35</v>
      </c>
      <c r="BR41" s="264"/>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7"/>
    </row>
    <row r="42" spans="1:131" s="248" customFormat="1" ht="26.25" customHeight="1" x14ac:dyDescent="0.15">
      <c r="A42" s="262">
        <v>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6"/>
      <c r="AL42" s="877"/>
      <c r="AM42" s="877"/>
      <c r="AN42" s="877"/>
      <c r="AO42" s="877"/>
      <c r="AP42" s="877"/>
      <c r="AQ42" s="877"/>
      <c r="AR42" s="877"/>
      <c r="AS42" s="877"/>
      <c r="AT42" s="877"/>
      <c r="AU42" s="877"/>
      <c r="AV42" s="877"/>
      <c r="AW42" s="877"/>
      <c r="AX42" s="877"/>
      <c r="AY42" s="877"/>
      <c r="AZ42" s="878"/>
      <c r="BA42" s="878"/>
      <c r="BB42" s="878"/>
      <c r="BC42" s="878"/>
      <c r="BD42" s="878"/>
      <c r="BE42" s="874"/>
      <c r="BF42" s="874"/>
      <c r="BG42" s="874"/>
      <c r="BH42" s="874"/>
      <c r="BI42" s="875"/>
      <c r="BJ42" s="253"/>
      <c r="BK42" s="253"/>
      <c r="BL42" s="253"/>
      <c r="BM42" s="253"/>
      <c r="BN42" s="253"/>
      <c r="BO42" s="266"/>
      <c r="BP42" s="266"/>
      <c r="BQ42" s="263">
        <v>36</v>
      </c>
      <c r="BR42" s="264"/>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7"/>
    </row>
    <row r="43" spans="1:131" s="248" customFormat="1" ht="26.25" customHeight="1" x14ac:dyDescent="0.15">
      <c r="A43" s="262">
        <v>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6"/>
      <c r="AL43" s="877"/>
      <c r="AM43" s="877"/>
      <c r="AN43" s="877"/>
      <c r="AO43" s="877"/>
      <c r="AP43" s="877"/>
      <c r="AQ43" s="877"/>
      <c r="AR43" s="877"/>
      <c r="AS43" s="877"/>
      <c r="AT43" s="877"/>
      <c r="AU43" s="877"/>
      <c r="AV43" s="877"/>
      <c r="AW43" s="877"/>
      <c r="AX43" s="877"/>
      <c r="AY43" s="877"/>
      <c r="AZ43" s="878"/>
      <c r="BA43" s="878"/>
      <c r="BB43" s="878"/>
      <c r="BC43" s="878"/>
      <c r="BD43" s="878"/>
      <c r="BE43" s="874"/>
      <c r="BF43" s="874"/>
      <c r="BG43" s="874"/>
      <c r="BH43" s="874"/>
      <c r="BI43" s="875"/>
      <c r="BJ43" s="253"/>
      <c r="BK43" s="253"/>
      <c r="BL43" s="253"/>
      <c r="BM43" s="253"/>
      <c r="BN43" s="253"/>
      <c r="BO43" s="266"/>
      <c r="BP43" s="266"/>
      <c r="BQ43" s="263">
        <v>37</v>
      </c>
      <c r="BR43" s="264"/>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7"/>
    </row>
    <row r="44" spans="1:131" s="248" customFormat="1" ht="26.25" customHeight="1" x14ac:dyDescent="0.15">
      <c r="A44" s="262">
        <v>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6"/>
      <c r="AL44" s="877"/>
      <c r="AM44" s="877"/>
      <c r="AN44" s="877"/>
      <c r="AO44" s="877"/>
      <c r="AP44" s="877"/>
      <c r="AQ44" s="877"/>
      <c r="AR44" s="877"/>
      <c r="AS44" s="877"/>
      <c r="AT44" s="877"/>
      <c r="AU44" s="877"/>
      <c r="AV44" s="877"/>
      <c r="AW44" s="877"/>
      <c r="AX44" s="877"/>
      <c r="AY44" s="877"/>
      <c r="AZ44" s="878"/>
      <c r="BA44" s="878"/>
      <c r="BB44" s="878"/>
      <c r="BC44" s="878"/>
      <c r="BD44" s="878"/>
      <c r="BE44" s="874"/>
      <c r="BF44" s="874"/>
      <c r="BG44" s="874"/>
      <c r="BH44" s="874"/>
      <c r="BI44" s="875"/>
      <c r="BJ44" s="253"/>
      <c r="BK44" s="253"/>
      <c r="BL44" s="253"/>
      <c r="BM44" s="253"/>
      <c r="BN44" s="253"/>
      <c r="BO44" s="266"/>
      <c r="BP44" s="266"/>
      <c r="BQ44" s="263">
        <v>38</v>
      </c>
      <c r="BR44" s="264"/>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7"/>
    </row>
    <row r="45" spans="1:131" s="248" customFormat="1" ht="26.25" customHeight="1" x14ac:dyDescent="0.15">
      <c r="A45" s="262">
        <v>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6"/>
      <c r="AL45" s="877"/>
      <c r="AM45" s="877"/>
      <c r="AN45" s="877"/>
      <c r="AO45" s="877"/>
      <c r="AP45" s="877"/>
      <c r="AQ45" s="877"/>
      <c r="AR45" s="877"/>
      <c r="AS45" s="877"/>
      <c r="AT45" s="877"/>
      <c r="AU45" s="877"/>
      <c r="AV45" s="877"/>
      <c r="AW45" s="877"/>
      <c r="AX45" s="877"/>
      <c r="AY45" s="877"/>
      <c r="AZ45" s="878"/>
      <c r="BA45" s="878"/>
      <c r="BB45" s="878"/>
      <c r="BC45" s="878"/>
      <c r="BD45" s="878"/>
      <c r="BE45" s="874"/>
      <c r="BF45" s="874"/>
      <c r="BG45" s="874"/>
      <c r="BH45" s="874"/>
      <c r="BI45" s="875"/>
      <c r="BJ45" s="253"/>
      <c r="BK45" s="253"/>
      <c r="BL45" s="253"/>
      <c r="BM45" s="253"/>
      <c r="BN45" s="253"/>
      <c r="BO45" s="266"/>
      <c r="BP45" s="266"/>
      <c r="BQ45" s="263">
        <v>39</v>
      </c>
      <c r="BR45" s="264"/>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7"/>
    </row>
    <row r="46" spans="1:131" s="248" customFormat="1" ht="26.25" customHeight="1" x14ac:dyDescent="0.15">
      <c r="A46" s="262">
        <v>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6"/>
      <c r="AL46" s="877"/>
      <c r="AM46" s="877"/>
      <c r="AN46" s="877"/>
      <c r="AO46" s="877"/>
      <c r="AP46" s="877"/>
      <c r="AQ46" s="877"/>
      <c r="AR46" s="877"/>
      <c r="AS46" s="877"/>
      <c r="AT46" s="877"/>
      <c r="AU46" s="877"/>
      <c r="AV46" s="877"/>
      <c r="AW46" s="877"/>
      <c r="AX46" s="877"/>
      <c r="AY46" s="877"/>
      <c r="AZ46" s="878"/>
      <c r="BA46" s="878"/>
      <c r="BB46" s="878"/>
      <c r="BC46" s="878"/>
      <c r="BD46" s="878"/>
      <c r="BE46" s="874"/>
      <c r="BF46" s="874"/>
      <c r="BG46" s="874"/>
      <c r="BH46" s="874"/>
      <c r="BI46" s="875"/>
      <c r="BJ46" s="253"/>
      <c r="BK46" s="253"/>
      <c r="BL46" s="253"/>
      <c r="BM46" s="253"/>
      <c r="BN46" s="253"/>
      <c r="BO46" s="266"/>
      <c r="BP46" s="266"/>
      <c r="BQ46" s="263">
        <v>40</v>
      </c>
      <c r="BR46" s="264"/>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7"/>
    </row>
    <row r="47" spans="1:131" s="248" customFormat="1" ht="26.25" customHeight="1" x14ac:dyDescent="0.15">
      <c r="A47" s="262">
        <v>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6"/>
      <c r="AL47" s="877"/>
      <c r="AM47" s="877"/>
      <c r="AN47" s="877"/>
      <c r="AO47" s="877"/>
      <c r="AP47" s="877"/>
      <c r="AQ47" s="877"/>
      <c r="AR47" s="877"/>
      <c r="AS47" s="877"/>
      <c r="AT47" s="877"/>
      <c r="AU47" s="877"/>
      <c r="AV47" s="877"/>
      <c r="AW47" s="877"/>
      <c r="AX47" s="877"/>
      <c r="AY47" s="877"/>
      <c r="AZ47" s="878"/>
      <c r="BA47" s="878"/>
      <c r="BB47" s="878"/>
      <c r="BC47" s="878"/>
      <c r="BD47" s="878"/>
      <c r="BE47" s="874"/>
      <c r="BF47" s="874"/>
      <c r="BG47" s="874"/>
      <c r="BH47" s="874"/>
      <c r="BI47" s="875"/>
      <c r="BJ47" s="253"/>
      <c r="BK47" s="253"/>
      <c r="BL47" s="253"/>
      <c r="BM47" s="253"/>
      <c r="BN47" s="253"/>
      <c r="BO47" s="266"/>
      <c r="BP47" s="266"/>
      <c r="BQ47" s="263">
        <v>41</v>
      </c>
      <c r="BR47" s="264"/>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7"/>
    </row>
    <row r="48" spans="1:131" s="248" customFormat="1" ht="26.25" customHeight="1" x14ac:dyDescent="0.15">
      <c r="A48" s="262">
        <v>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6"/>
      <c r="AL48" s="877"/>
      <c r="AM48" s="877"/>
      <c r="AN48" s="877"/>
      <c r="AO48" s="877"/>
      <c r="AP48" s="877"/>
      <c r="AQ48" s="877"/>
      <c r="AR48" s="877"/>
      <c r="AS48" s="877"/>
      <c r="AT48" s="877"/>
      <c r="AU48" s="877"/>
      <c r="AV48" s="877"/>
      <c r="AW48" s="877"/>
      <c r="AX48" s="877"/>
      <c r="AY48" s="877"/>
      <c r="AZ48" s="878"/>
      <c r="BA48" s="878"/>
      <c r="BB48" s="878"/>
      <c r="BC48" s="878"/>
      <c r="BD48" s="878"/>
      <c r="BE48" s="874"/>
      <c r="BF48" s="874"/>
      <c r="BG48" s="874"/>
      <c r="BH48" s="874"/>
      <c r="BI48" s="875"/>
      <c r="BJ48" s="253"/>
      <c r="BK48" s="253"/>
      <c r="BL48" s="253"/>
      <c r="BM48" s="253"/>
      <c r="BN48" s="253"/>
      <c r="BO48" s="266"/>
      <c r="BP48" s="266"/>
      <c r="BQ48" s="263">
        <v>42</v>
      </c>
      <c r="BR48" s="264"/>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7"/>
    </row>
    <row r="49" spans="1:131" s="248" customFormat="1" ht="26.25" customHeight="1" x14ac:dyDescent="0.15">
      <c r="A49" s="262">
        <v>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6"/>
      <c r="AL49" s="877"/>
      <c r="AM49" s="877"/>
      <c r="AN49" s="877"/>
      <c r="AO49" s="877"/>
      <c r="AP49" s="877"/>
      <c r="AQ49" s="877"/>
      <c r="AR49" s="877"/>
      <c r="AS49" s="877"/>
      <c r="AT49" s="877"/>
      <c r="AU49" s="877"/>
      <c r="AV49" s="877"/>
      <c r="AW49" s="877"/>
      <c r="AX49" s="877"/>
      <c r="AY49" s="877"/>
      <c r="AZ49" s="878"/>
      <c r="BA49" s="878"/>
      <c r="BB49" s="878"/>
      <c r="BC49" s="878"/>
      <c r="BD49" s="878"/>
      <c r="BE49" s="874"/>
      <c r="BF49" s="874"/>
      <c r="BG49" s="874"/>
      <c r="BH49" s="874"/>
      <c r="BI49" s="875"/>
      <c r="BJ49" s="253"/>
      <c r="BK49" s="253"/>
      <c r="BL49" s="253"/>
      <c r="BM49" s="253"/>
      <c r="BN49" s="253"/>
      <c r="BO49" s="266"/>
      <c r="BP49" s="266"/>
      <c r="BQ49" s="263">
        <v>43</v>
      </c>
      <c r="BR49" s="264"/>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7"/>
    </row>
    <row r="50" spans="1:131" s="248" customFormat="1" ht="26.25" customHeight="1" x14ac:dyDescent="0.15">
      <c r="A50" s="262">
        <v>23</v>
      </c>
      <c r="B50" s="801"/>
      <c r="C50" s="802"/>
      <c r="D50" s="802"/>
      <c r="E50" s="802"/>
      <c r="F50" s="802"/>
      <c r="G50" s="802"/>
      <c r="H50" s="802"/>
      <c r="I50" s="802"/>
      <c r="J50" s="802"/>
      <c r="K50" s="802"/>
      <c r="L50" s="802"/>
      <c r="M50" s="802"/>
      <c r="N50" s="802"/>
      <c r="O50" s="802"/>
      <c r="P50" s="803"/>
      <c r="Q50" s="879"/>
      <c r="R50" s="880"/>
      <c r="S50" s="880"/>
      <c r="T50" s="880"/>
      <c r="U50" s="880"/>
      <c r="V50" s="880"/>
      <c r="W50" s="880"/>
      <c r="X50" s="880"/>
      <c r="Y50" s="880"/>
      <c r="Z50" s="880"/>
      <c r="AA50" s="880"/>
      <c r="AB50" s="880"/>
      <c r="AC50" s="880"/>
      <c r="AD50" s="880"/>
      <c r="AE50" s="881"/>
      <c r="AF50" s="807"/>
      <c r="AG50" s="808"/>
      <c r="AH50" s="808"/>
      <c r="AI50" s="808"/>
      <c r="AJ50" s="809"/>
      <c r="AK50" s="882"/>
      <c r="AL50" s="880"/>
      <c r="AM50" s="880"/>
      <c r="AN50" s="880"/>
      <c r="AO50" s="880"/>
      <c r="AP50" s="880"/>
      <c r="AQ50" s="880"/>
      <c r="AR50" s="880"/>
      <c r="AS50" s="880"/>
      <c r="AT50" s="880"/>
      <c r="AU50" s="880"/>
      <c r="AV50" s="880"/>
      <c r="AW50" s="880"/>
      <c r="AX50" s="880"/>
      <c r="AY50" s="880"/>
      <c r="AZ50" s="883"/>
      <c r="BA50" s="883"/>
      <c r="BB50" s="883"/>
      <c r="BC50" s="883"/>
      <c r="BD50" s="883"/>
      <c r="BE50" s="874"/>
      <c r="BF50" s="874"/>
      <c r="BG50" s="874"/>
      <c r="BH50" s="874"/>
      <c r="BI50" s="875"/>
      <c r="BJ50" s="253"/>
      <c r="BK50" s="253"/>
      <c r="BL50" s="253"/>
      <c r="BM50" s="253"/>
      <c r="BN50" s="253"/>
      <c r="BO50" s="266"/>
      <c r="BP50" s="266"/>
      <c r="BQ50" s="263">
        <v>44</v>
      </c>
      <c r="BR50" s="264"/>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7"/>
    </row>
    <row r="51" spans="1:131" s="248" customFormat="1" ht="26.25" customHeight="1" x14ac:dyDescent="0.15">
      <c r="A51" s="262">
        <v>24</v>
      </c>
      <c r="B51" s="801"/>
      <c r="C51" s="802"/>
      <c r="D51" s="802"/>
      <c r="E51" s="802"/>
      <c r="F51" s="802"/>
      <c r="G51" s="802"/>
      <c r="H51" s="802"/>
      <c r="I51" s="802"/>
      <c r="J51" s="802"/>
      <c r="K51" s="802"/>
      <c r="L51" s="802"/>
      <c r="M51" s="802"/>
      <c r="N51" s="802"/>
      <c r="O51" s="802"/>
      <c r="P51" s="803"/>
      <c r="Q51" s="879"/>
      <c r="R51" s="880"/>
      <c r="S51" s="880"/>
      <c r="T51" s="880"/>
      <c r="U51" s="880"/>
      <c r="V51" s="880"/>
      <c r="W51" s="880"/>
      <c r="X51" s="880"/>
      <c r="Y51" s="880"/>
      <c r="Z51" s="880"/>
      <c r="AA51" s="880"/>
      <c r="AB51" s="880"/>
      <c r="AC51" s="880"/>
      <c r="AD51" s="880"/>
      <c r="AE51" s="881"/>
      <c r="AF51" s="807"/>
      <c r="AG51" s="808"/>
      <c r="AH51" s="808"/>
      <c r="AI51" s="808"/>
      <c r="AJ51" s="809"/>
      <c r="AK51" s="882"/>
      <c r="AL51" s="880"/>
      <c r="AM51" s="880"/>
      <c r="AN51" s="880"/>
      <c r="AO51" s="880"/>
      <c r="AP51" s="880"/>
      <c r="AQ51" s="880"/>
      <c r="AR51" s="880"/>
      <c r="AS51" s="880"/>
      <c r="AT51" s="880"/>
      <c r="AU51" s="880"/>
      <c r="AV51" s="880"/>
      <c r="AW51" s="880"/>
      <c r="AX51" s="880"/>
      <c r="AY51" s="880"/>
      <c r="AZ51" s="883"/>
      <c r="BA51" s="883"/>
      <c r="BB51" s="883"/>
      <c r="BC51" s="883"/>
      <c r="BD51" s="883"/>
      <c r="BE51" s="874"/>
      <c r="BF51" s="874"/>
      <c r="BG51" s="874"/>
      <c r="BH51" s="874"/>
      <c r="BI51" s="875"/>
      <c r="BJ51" s="253"/>
      <c r="BK51" s="253"/>
      <c r="BL51" s="253"/>
      <c r="BM51" s="253"/>
      <c r="BN51" s="253"/>
      <c r="BO51" s="266"/>
      <c r="BP51" s="266"/>
      <c r="BQ51" s="263">
        <v>45</v>
      </c>
      <c r="BR51" s="264"/>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7"/>
    </row>
    <row r="52" spans="1:131" s="248" customFormat="1" ht="26.25" customHeight="1" x14ac:dyDescent="0.15">
      <c r="A52" s="262">
        <v>25</v>
      </c>
      <c r="B52" s="801"/>
      <c r="C52" s="802"/>
      <c r="D52" s="802"/>
      <c r="E52" s="802"/>
      <c r="F52" s="802"/>
      <c r="G52" s="802"/>
      <c r="H52" s="802"/>
      <c r="I52" s="802"/>
      <c r="J52" s="802"/>
      <c r="K52" s="802"/>
      <c r="L52" s="802"/>
      <c r="M52" s="802"/>
      <c r="N52" s="802"/>
      <c r="O52" s="802"/>
      <c r="P52" s="803"/>
      <c r="Q52" s="879"/>
      <c r="R52" s="880"/>
      <c r="S52" s="880"/>
      <c r="T52" s="880"/>
      <c r="U52" s="880"/>
      <c r="V52" s="880"/>
      <c r="W52" s="880"/>
      <c r="X52" s="880"/>
      <c r="Y52" s="880"/>
      <c r="Z52" s="880"/>
      <c r="AA52" s="880"/>
      <c r="AB52" s="880"/>
      <c r="AC52" s="880"/>
      <c r="AD52" s="880"/>
      <c r="AE52" s="881"/>
      <c r="AF52" s="807"/>
      <c r="AG52" s="808"/>
      <c r="AH52" s="808"/>
      <c r="AI52" s="808"/>
      <c r="AJ52" s="809"/>
      <c r="AK52" s="882"/>
      <c r="AL52" s="880"/>
      <c r="AM52" s="880"/>
      <c r="AN52" s="880"/>
      <c r="AO52" s="880"/>
      <c r="AP52" s="880"/>
      <c r="AQ52" s="880"/>
      <c r="AR52" s="880"/>
      <c r="AS52" s="880"/>
      <c r="AT52" s="880"/>
      <c r="AU52" s="880"/>
      <c r="AV52" s="880"/>
      <c r="AW52" s="880"/>
      <c r="AX52" s="880"/>
      <c r="AY52" s="880"/>
      <c r="AZ52" s="883"/>
      <c r="BA52" s="883"/>
      <c r="BB52" s="883"/>
      <c r="BC52" s="883"/>
      <c r="BD52" s="883"/>
      <c r="BE52" s="874"/>
      <c r="BF52" s="874"/>
      <c r="BG52" s="874"/>
      <c r="BH52" s="874"/>
      <c r="BI52" s="875"/>
      <c r="BJ52" s="253"/>
      <c r="BK52" s="253"/>
      <c r="BL52" s="253"/>
      <c r="BM52" s="253"/>
      <c r="BN52" s="253"/>
      <c r="BO52" s="266"/>
      <c r="BP52" s="266"/>
      <c r="BQ52" s="263">
        <v>46</v>
      </c>
      <c r="BR52" s="264"/>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7"/>
    </row>
    <row r="53" spans="1:131" s="248" customFormat="1" ht="26.25" customHeight="1" x14ac:dyDescent="0.15">
      <c r="A53" s="262">
        <v>26</v>
      </c>
      <c r="B53" s="801"/>
      <c r="C53" s="802"/>
      <c r="D53" s="802"/>
      <c r="E53" s="802"/>
      <c r="F53" s="802"/>
      <c r="G53" s="802"/>
      <c r="H53" s="802"/>
      <c r="I53" s="802"/>
      <c r="J53" s="802"/>
      <c r="K53" s="802"/>
      <c r="L53" s="802"/>
      <c r="M53" s="802"/>
      <c r="N53" s="802"/>
      <c r="O53" s="802"/>
      <c r="P53" s="803"/>
      <c r="Q53" s="879"/>
      <c r="R53" s="880"/>
      <c r="S53" s="880"/>
      <c r="T53" s="880"/>
      <c r="U53" s="880"/>
      <c r="V53" s="880"/>
      <c r="W53" s="880"/>
      <c r="X53" s="880"/>
      <c r="Y53" s="880"/>
      <c r="Z53" s="880"/>
      <c r="AA53" s="880"/>
      <c r="AB53" s="880"/>
      <c r="AC53" s="880"/>
      <c r="AD53" s="880"/>
      <c r="AE53" s="881"/>
      <c r="AF53" s="807"/>
      <c r="AG53" s="808"/>
      <c r="AH53" s="808"/>
      <c r="AI53" s="808"/>
      <c r="AJ53" s="809"/>
      <c r="AK53" s="882"/>
      <c r="AL53" s="880"/>
      <c r="AM53" s="880"/>
      <c r="AN53" s="880"/>
      <c r="AO53" s="880"/>
      <c r="AP53" s="880"/>
      <c r="AQ53" s="880"/>
      <c r="AR53" s="880"/>
      <c r="AS53" s="880"/>
      <c r="AT53" s="880"/>
      <c r="AU53" s="880"/>
      <c r="AV53" s="880"/>
      <c r="AW53" s="880"/>
      <c r="AX53" s="880"/>
      <c r="AY53" s="880"/>
      <c r="AZ53" s="883"/>
      <c r="BA53" s="883"/>
      <c r="BB53" s="883"/>
      <c r="BC53" s="883"/>
      <c r="BD53" s="883"/>
      <c r="BE53" s="874"/>
      <c r="BF53" s="874"/>
      <c r="BG53" s="874"/>
      <c r="BH53" s="874"/>
      <c r="BI53" s="875"/>
      <c r="BJ53" s="253"/>
      <c r="BK53" s="253"/>
      <c r="BL53" s="253"/>
      <c r="BM53" s="253"/>
      <c r="BN53" s="253"/>
      <c r="BO53" s="266"/>
      <c r="BP53" s="266"/>
      <c r="BQ53" s="263">
        <v>47</v>
      </c>
      <c r="BR53" s="264"/>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7"/>
    </row>
    <row r="54" spans="1:131" s="248" customFormat="1" ht="26.25" customHeight="1" x14ac:dyDescent="0.15">
      <c r="A54" s="262">
        <v>27</v>
      </c>
      <c r="B54" s="801"/>
      <c r="C54" s="802"/>
      <c r="D54" s="802"/>
      <c r="E54" s="802"/>
      <c r="F54" s="802"/>
      <c r="G54" s="802"/>
      <c r="H54" s="802"/>
      <c r="I54" s="802"/>
      <c r="J54" s="802"/>
      <c r="K54" s="802"/>
      <c r="L54" s="802"/>
      <c r="M54" s="802"/>
      <c r="N54" s="802"/>
      <c r="O54" s="802"/>
      <c r="P54" s="803"/>
      <c r="Q54" s="879"/>
      <c r="R54" s="880"/>
      <c r="S54" s="880"/>
      <c r="T54" s="880"/>
      <c r="U54" s="880"/>
      <c r="V54" s="880"/>
      <c r="W54" s="880"/>
      <c r="X54" s="880"/>
      <c r="Y54" s="880"/>
      <c r="Z54" s="880"/>
      <c r="AA54" s="880"/>
      <c r="AB54" s="880"/>
      <c r="AC54" s="880"/>
      <c r="AD54" s="880"/>
      <c r="AE54" s="881"/>
      <c r="AF54" s="807"/>
      <c r="AG54" s="808"/>
      <c r="AH54" s="808"/>
      <c r="AI54" s="808"/>
      <c r="AJ54" s="809"/>
      <c r="AK54" s="882"/>
      <c r="AL54" s="880"/>
      <c r="AM54" s="880"/>
      <c r="AN54" s="880"/>
      <c r="AO54" s="880"/>
      <c r="AP54" s="880"/>
      <c r="AQ54" s="880"/>
      <c r="AR54" s="880"/>
      <c r="AS54" s="880"/>
      <c r="AT54" s="880"/>
      <c r="AU54" s="880"/>
      <c r="AV54" s="880"/>
      <c r="AW54" s="880"/>
      <c r="AX54" s="880"/>
      <c r="AY54" s="880"/>
      <c r="AZ54" s="883"/>
      <c r="BA54" s="883"/>
      <c r="BB54" s="883"/>
      <c r="BC54" s="883"/>
      <c r="BD54" s="883"/>
      <c r="BE54" s="874"/>
      <c r="BF54" s="874"/>
      <c r="BG54" s="874"/>
      <c r="BH54" s="874"/>
      <c r="BI54" s="875"/>
      <c r="BJ54" s="253"/>
      <c r="BK54" s="253"/>
      <c r="BL54" s="253"/>
      <c r="BM54" s="253"/>
      <c r="BN54" s="253"/>
      <c r="BO54" s="266"/>
      <c r="BP54" s="266"/>
      <c r="BQ54" s="263">
        <v>48</v>
      </c>
      <c r="BR54" s="264"/>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7"/>
    </row>
    <row r="55" spans="1:131" s="248" customFormat="1" ht="26.25" customHeight="1" x14ac:dyDescent="0.15">
      <c r="A55" s="262">
        <v>28</v>
      </c>
      <c r="B55" s="801"/>
      <c r="C55" s="802"/>
      <c r="D55" s="802"/>
      <c r="E55" s="802"/>
      <c r="F55" s="802"/>
      <c r="G55" s="802"/>
      <c r="H55" s="802"/>
      <c r="I55" s="802"/>
      <c r="J55" s="802"/>
      <c r="K55" s="802"/>
      <c r="L55" s="802"/>
      <c r="M55" s="802"/>
      <c r="N55" s="802"/>
      <c r="O55" s="802"/>
      <c r="P55" s="803"/>
      <c r="Q55" s="879"/>
      <c r="R55" s="880"/>
      <c r="S55" s="880"/>
      <c r="T55" s="880"/>
      <c r="U55" s="880"/>
      <c r="V55" s="880"/>
      <c r="W55" s="880"/>
      <c r="X55" s="880"/>
      <c r="Y55" s="880"/>
      <c r="Z55" s="880"/>
      <c r="AA55" s="880"/>
      <c r="AB55" s="880"/>
      <c r="AC55" s="880"/>
      <c r="AD55" s="880"/>
      <c r="AE55" s="881"/>
      <c r="AF55" s="807"/>
      <c r="AG55" s="808"/>
      <c r="AH55" s="808"/>
      <c r="AI55" s="808"/>
      <c r="AJ55" s="809"/>
      <c r="AK55" s="882"/>
      <c r="AL55" s="880"/>
      <c r="AM55" s="880"/>
      <c r="AN55" s="880"/>
      <c r="AO55" s="880"/>
      <c r="AP55" s="880"/>
      <c r="AQ55" s="880"/>
      <c r="AR55" s="880"/>
      <c r="AS55" s="880"/>
      <c r="AT55" s="880"/>
      <c r="AU55" s="880"/>
      <c r="AV55" s="880"/>
      <c r="AW55" s="880"/>
      <c r="AX55" s="880"/>
      <c r="AY55" s="880"/>
      <c r="AZ55" s="883"/>
      <c r="BA55" s="883"/>
      <c r="BB55" s="883"/>
      <c r="BC55" s="883"/>
      <c r="BD55" s="883"/>
      <c r="BE55" s="874"/>
      <c r="BF55" s="874"/>
      <c r="BG55" s="874"/>
      <c r="BH55" s="874"/>
      <c r="BI55" s="875"/>
      <c r="BJ55" s="253"/>
      <c r="BK55" s="253"/>
      <c r="BL55" s="253"/>
      <c r="BM55" s="253"/>
      <c r="BN55" s="253"/>
      <c r="BO55" s="266"/>
      <c r="BP55" s="266"/>
      <c r="BQ55" s="263">
        <v>49</v>
      </c>
      <c r="BR55" s="264"/>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7"/>
    </row>
    <row r="56" spans="1:131" s="248" customFormat="1" ht="26.25" customHeight="1" x14ac:dyDescent="0.15">
      <c r="A56" s="262">
        <v>29</v>
      </c>
      <c r="B56" s="801"/>
      <c r="C56" s="802"/>
      <c r="D56" s="802"/>
      <c r="E56" s="802"/>
      <c r="F56" s="802"/>
      <c r="G56" s="802"/>
      <c r="H56" s="802"/>
      <c r="I56" s="802"/>
      <c r="J56" s="802"/>
      <c r="K56" s="802"/>
      <c r="L56" s="802"/>
      <c r="M56" s="802"/>
      <c r="N56" s="802"/>
      <c r="O56" s="802"/>
      <c r="P56" s="803"/>
      <c r="Q56" s="879"/>
      <c r="R56" s="880"/>
      <c r="S56" s="880"/>
      <c r="T56" s="880"/>
      <c r="U56" s="880"/>
      <c r="V56" s="880"/>
      <c r="W56" s="880"/>
      <c r="X56" s="880"/>
      <c r="Y56" s="880"/>
      <c r="Z56" s="880"/>
      <c r="AA56" s="880"/>
      <c r="AB56" s="880"/>
      <c r="AC56" s="880"/>
      <c r="AD56" s="880"/>
      <c r="AE56" s="881"/>
      <c r="AF56" s="807"/>
      <c r="AG56" s="808"/>
      <c r="AH56" s="808"/>
      <c r="AI56" s="808"/>
      <c r="AJ56" s="809"/>
      <c r="AK56" s="882"/>
      <c r="AL56" s="880"/>
      <c r="AM56" s="880"/>
      <c r="AN56" s="880"/>
      <c r="AO56" s="880"/>
      <c r="AP56" s="880"/>
      <c r="AQ56" s="880"/>
      <c r="AR56" s="880"/>
      <c r="AS56" s="880"/>
      <c r="AT56" s="880"/>
      <c r="AU56" s="880"/>
      <c r="AV56" s="880"/>
      <c r="AW56" s="880"/>
      <c r="AX56" s="880"/>
      <c r="AY56" s="880"/>
      <c r="AZ56" s="883"/>
      <c r="BA56" s="883"/>
      <c r="BB56" s="883"/>
      <c r="BC56" s="883"/>
      <c r="BD56" s="883"/>
      <c r="BE56" s="874"/>
      <c r="BF56" s="874"/>
      <c r="BG56" s="874"/>
      <c r="BH56" s="874"/>
      <c r="BI56" s="875"/>
      <c r="BJ56" s="253"/>
      <c r="BK56" s="253"/>
      <c r="BL56" s="253"/>
      <c r="BM56" s="253"/>
      <c r="BN56" s="253"/>
      <c r="BO56" s="266"/>
      <c r="BP56" s="266"/>
      <c r="BQ56" s="263">
        <v>50</v>
      </c>
      <c r="BR56" s="264"/>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7"/>
    </row>
    <row r="57" spans="1:131" s="248" customFormat="1" ht="26.25" customHeight="1" x14ac:dyDescent="0.15">
      <c r="A57" s="262">
        <v>30</v>
      </c>
      <c r="B57" s="801"/>
      <c r="C57" s="802"/>
      <c r="D57" s="802"/>
      <c r="E57" s="802"/>
      <c r="F57" s="802"/>
      <c r="G57" s="802"/>
      <c r="H57" s="802"/>
      <c r="I57" s="802"/>
      <c r="J57" s="802"/>
      <c r="K57" s="802"/>
      <c r="L57" s="802"/>
      <c r="M57" s="802"/>
      <c r="N57" s="802"/>
      <c r="O57" s="802"/>
      <c r="P57" s="803"/>
      <c r="Q57" s="879"/>
      <c r="R57" s="880"/>
      <c r="S57" s="880"/>
      <c r="T57" s="880"/>
      <c r="U57" s="880"/>
      <c r="V57" s="880"/>
      <c r="W57" s="880"/>
      <c r="X57" s="880"/>
      <c r="Y57" s="880"/>
      <c r="Z57" s="880"/>
      <c r="AA57" s="880"/>
      <c r="AB57" s="880"/>
      <c r="AC57" s="880"/>
      <c r="AD57" s="880"/>
      <c r="AE57" s="881"/>
      <c r="AF57" s="807"/>
      <c r="AG57" s="808"/>
      <c r="AH57" s="808"/>
      <c r="AI57" s="808"/>
      <c r="AJ57" s="809"/>
      <c r="AK57" s="882"/>
      <c r="AL57" s="880"/>
      <c r="AM57" s="880"/>
      <c r="AN57" s="880"/>
      <c r="AO57" s="880"/>
      <c r="AP57" s="880"/>
      <c r="AQ57" s="880"/>
      <c r="AR57" s="880"/>
      <c r="AS57" s="880"/>
      <c r="AT57" s="880"/>
      <c r="AU57" s="880"/>
      <c r="AV57" s="880"/>
      <c r="AW57" s="880"/>
      <c r="AX57" s="880"/>
      <c r="AY57" s="880"/>
      <c r="AZ57" s="883"/>
      <c r="BA57" s="883"/>
      <c r="BB57" s="883"/>
      <c r="BC57" s="883"/>
      <c r="BD57" s="883"/>
      <c r="BE57" s="874"/>
      <c r="BF57" s="874"/>
      <c r="BG57" s="874"/>
      <c r="BH57" s="874"/>
      <c r="BI57" s="875"/>
      <c r="BJ57" s="253"/>
      <c r="BK57" s="253"/>
      <c r="BL57" s="253"/>
      <c r="BM57" s="253"/>
      <c r="BN57" s="253"/>
      <c r="BO57" s="266"/>
      <c r="BP57" s="266"/>
      <c r="BQ57" s="263">
        <v>51</v>
      </c>
      <c r="BR57" s="264"/>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7"/>
    </row>
    <row r="58" spans="1:131" s="248" customFormat="1" ht="26.25" customHeight="1" x14ac:dyDescent="0.15">
      <c r="A58" s="262">
        <v>31</v>
      </c>
      <c r="B58" s="801"/>
      <c r="C58" s="802"/>
      <c r="D58" s="802"/>
      <c r="E58" s="802"/>
      <c r="F58" s="802"/>
      <c r="G58" s="802"/>
      <c r="H58" s="802"/>
      <c r="I58" s="802"/>
      <c r="J58" s="802"/>
      <c r="K58" s="802"/>
      <c r="L58" s="802"/>
      <c r="M58" s="802"/>
      <c r="N58" s="802"/>
      <c r="O58" s="802"/>
      <c r="P58" s="803"/>
      <c r="Q58" s="879"/>
      <c r="R58" s="880"/>
      <c r="S58" s="880"/>
      <c r="T58" s="880"/>
      <c r="U58" s="880"/>
      <c r="V58" s="880"/>
      <c r="W58" s="880"/>
      <c r="X58" s="880"/>
      <c r="Y58" s="880"/>
      <c r="Z58" s="880"/>
      <c r="AA58" s="880"/>
      <c r="AB58" s="880"/>
      <c r="AC58" s="880"/>
      <c r="AD58" s="880"/>
      <c r="AE58" s="881"/>
      <c r="AF58" s="807"/>
      <c r="AG58" s="808"/>
      <c r="AH58" s="808"/>
      <c r="AI58" s="808"/>
      <c r="AJ58" s="809"/>
      <c r="AK58" s="882"/>
      <c r="AL58" s="880"/>
      <c r="AM58" s="880"/>
      <c r="AN58" s="880"/>
      <c r="AO58" s="880"/>
      <c r="AP58" s="880"/>
      <c r="AQ58" s="880"/>
      <c r="AR58" s="880"/>
      <c r="AS58" s="880"/>
      <c r="AT58" s="880"/>
      <c r="AU58" s="880"/>
      <c r="AV58" s="880"/>
      <c r="AW58" s="880"/>
      <c r="AX58" s="880"/>
      <c r="AY58" s="880"/>
      <c r="AZ58" s="883"/>
      <c r="BA58" s="883"/>
      <c r="BB58" s="883"/>
      <c r="BC58" s="883"/>
      <c r="BD58" s="883"/>
      <c r="BE58" s="874"/>
      <c r="BF58" s="874"/>
      <c r="BG58" s="874"/>
      <c r="BH58" s="874"/>
      <c r="BI58" s="875"/>
      <c r="BJ58" s="253"/>
      <c r="BK58" s="253"/>
      <c r="BL58" s="253"/>
      <c r="BM58" s="253"/>
      <c r="BN58" s="253"/>
      <c r="BO58" s="266"/>
      <c r="BP58" s="266"/>
      <c r="BQ58" s="263">
        <v>52</v>
      </c>
      <c r="BR58" s="264"/>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7"/>
    </row>
    <row r="59" spans="1:131" s="248" customFormat="1" ht="26.25" customHeight="1" x14ac:dyDescent="0.15">
      <c r="A59" s="262">
        <v>32</v>
      </c>
      <c r="B59" s="801"/>
      <c r="C59" s="802"/>
      <c r="D59" s="802"/>
      <c r="E59" s="802"/>
      <c r="F59" s="802"/>
      <c r="G59" s="802"/>
      <c r="H59" s="802"/>
      <c r="I59" s="802"/>
      <c r="J59" s="802"/>
      <c r="K59" s="802"/>
      <c r="L59" s="802"/>
      <c r="M59" s="802"/>
      <c r="N59" s="802"/>
      <c r="O59" s="802"/>
      <c r="P59" s="803"/>
      <c r="Q59" s="879"/>
      <c r="R59" s="880"/>
      <c r="S59" s="880"/>
      <c r="T59" s="880"/>
      <c r="U59" s="880"/>
      <c r="V59" s="880"/>
      <c r="W59" s="880"/>
      <c r="X59" s="880"/>
      <c r="Y59" s="880"/>
      <c r="Z59" s="880"/>
      <c r="AA59" s="880"/>
      <c r="AB59" s="880"/>
      <c r="AC59" s="880"/>
      <c r="AD59" s="880"/>
      <c r="AE59" s="881"/>
      <c r="AF59" s="807"/>
      <c r="AG59" s="808"/>
      <c r="AH59" s="808"/>
      <c r="AI59" s="808"/>
      <c r="AJ59" s="809"/>
      <c r="AK59" s="882"/>
      <c r="AL59" s="880"/>
      <c r="AM59" s="880"/>
      <c r="AN59" s="880"/>
      <c r="AO59" s="880"/>
      <c r="AP59" s="880"/>
      <c r="AQ59" s="880"/>
      <c r="AR59" s="880"/>
      <c r="AS59" s="880"/>
      <c r="AT59" s="880"/>
      <c r="AU59" s="880"/>
      <c r="AV59" s="880"/>
      <c r="AW59" s="880"/>
      <c r="AX59" s="880"/>
      <c r="AY59" s="880"/>
      <c r="AZ59" s="883"/>
      <c r="BA59" s="883"/>
      <c r="BB59" s="883"/>
      <c r="BC59" s="883"/>
      <c r="BD59" s="883"/>
      <c r="BE59" s="874"/>
      <c r="BF59" s="874"/>
      <c r="BG59" s="874"/>
      <c r="BH59" s="874"/>
      <c r="BI59" s="875"/>
      <c r="BJ59" s="253"/>
      <c r="BK59" s="253"/>
      <c r="BL59" s="253"/>
      <c r="BM59" s="253"/>
      <c r="BN59" s="253"/>
      <c r="BO59" s="266"/>
      <c r="BP59" s="266"/>
      <c r="BQ59" s="263">
        <v>53</v>
      </c>
      <c r="BR59" s="264"/>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7"/>
    </row>
    <row r="60" spans="1:131" s="248" customFormat="1" ht="26.25" customHeight="1" x14ac:dyDescent="0.15">
      <c r="A60" s="262">
        <v>33</v>
      </c>
      <c r="B60" s="801"/>
      <c r="C60" s="802"/>
      <c r="D60" s="802"/>
      <c r="E60" s="802"/>
      <c r="F60" s="802"/>
      <c r="G60" s="802"/>
      <c r="H60" s="802"/>
      <c r="I60" s="802"/>
      <c r="J60" s="802"/>
      <c r="K60" s="802"/>
      <c r="L60" s="802"/>
      <c r="M60" s="802"/>
      <c r="N60" s="802"/>
      <c r="O60" s="802"/>
      <c r="P60" s="803"/>
      <c r="Q60" s="879"/>
      <c r="R60" s="880"/>
      <c r="S60" s="880"/>
      <c r="T60" s="880"/>
      <c r="U60" s="880"/>
      <c r="V60" s="880"/>
      <c r="W60" s="880"/>
      <c r="X60" s="880"/>
      <c r="Y60" s="880"/>
      <c r="Z60" s="880"/>
      <c r="AA60" s="880"/>
      <c r="AB60" s="880"/>
      <c r="AC60" s="880"/>
      <c r="AD60" s="880"/>
      <c r="AE60" s="881"/>
      <c r="AF60" s="807"/>
      <c r="AG60" s="808"/>
      <c r="AH60" s="808"/>
      <c r="AI60" s="808"/>
      <c r="AJ60" s="809"/>
      <c r="AK60" s="882"/>
      <c r="AL60" s="880"/>
      <c r="AM60" s="880"/>
      <c r="AN60" s="880"/>
      <c r="AO60" s="880"/>
      <c r="AP60" s="880"/>
      <c r="AQ60" s="880"/>
      <c r="AR60" s="880"/>
      <c r="AS60" s="880"/>
      <c r="AT60" s="880"/>
      <c r="AU60" s="880"/>
      <c r="AV60" s="880"/>
      <c r="AW60" s="880"/>
      <c r="AX60" s="880"/>
      <c r="AY60" s="880"/>
      <c r="AZ60" s="883"/>
      <c r="BA60" s="883"/>
      <c r="BB60" s="883"/>
      <c r="BC60" s="883"/>
      <c r="BD60" s="883"/>
      <c r="BE60" s="874"/>
      <c r="BF60" s="874"/>
      <c r="BG60" s="874"/>
      <c r="BH60" s="874"/>
      <c r="BI60" s="875"/>
      <c r="BJ60" s="253"/>
      <c r="BK60" s="253"/>
      <c r="BL60" s="253"/>
      <c r="BM60" s="253"/>
      <c r="BN60" s="253"/>
      <c r="BO60" s="266"/>
      <c r="BP60" s="266"/>
      <c r="BQ60" s="263">
        <v>54</v>
      </c>
      <c r="BR60" s="264"/>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7"/>
    </row>
    <row r="61" spans="1:131" s="248" customFormat="1" ht="26.25" customHeight="1" thickBot="1" x14ac:dyDescent="0.2">
      <c r="A61" s="262">
        <v>34</v>
      </c>
      <c r="B61" s="801"/>
      <c r="C61" s="802"/>
      <c r="D61" s="802"/>
      <c r="E61" s="802"/>
      <c r="F61" s="802"/>
      <c r="G61" s="802"/>
      <c r="H61" s="802"/>
      <c r="I61" s="802"/>
      <c r="J61" s="802"/>
      <c r="K61" s="802"/>
      <c r="L61" s="802"/>
      <c r="M61" s="802"/>
      <c r="N61" s="802"/>
      <c r="O61" s="802"/>
      <c r="P61" s="803"/>
      <c r="Q61" s="879"/>
      <c r="R61" s="880"/>
      <c r="S61" s="880"/>
      <c r="T61" s="880"/>
      <c r="U61" s="880"/>
      <c r="V61" s="880"/>
      <c r="W61" s="880"/>
      <c r="X61" s="880"/>
      <c r="Y61" s="880"/>
      <c r="Z61" s="880"/>
      <c r="AA61" s="880"/>
      <c r="AB61" s="880"/>
      <c r="AC61" s="880"/>
      <c r="AD61" s="880"/>
      <c r="AE61" s="881"/>
      <c r="AF61" s="807"/>
      <c r="AG61" s="808"/>
      <c r="AH61" s="808"/>
      <c r="AI61" s="808"/>
      <c r="AJ61" s="809"/>
      <c r="AK61" s="882"/>
      <c r="AL61" s="880"/>
      <c r="AM61" s="880"/>
      <c r="AN61" s="880"/>
      <c r="AO61" s="880"/>
      <c r="AP61" s="880"/>
      <c r="AQ61" s="880"/>
      <c r="AR61" s="880"/>
      <c r="AS61" s="880"/>
      <c r="AT61" s="880"/>
      <c r="AU61" s="880"/>
      <c r="AV61" s="880"/>
      <c r="AW61" s="880"/>
      <c r="AX61" s="880"/>
      <c r="AY61" s="880"/>
      <c r="AZ61" s="883"/>
      <c r="BA61" s="883"/>
      <c r="BB61" s="883"/>
      <c r="BC61" s="883"/>
      <c r="BD61" s="883"/>
      <c r="BE61" s="874"/>
      <c r="BF61" s="874"/>
      <c r="BG61" s="874"/>
      <c r="BH61" s="874"/>
      <c r="BI61" s="875"/>
      <c r="BJ61" s="253"/>
      <c r="BK61" s="253"/>
      <c r="BL61" s="253"/>
      <c r="BM61" s="253"/>
      <c r="BN61" s="253"/>
      <c r="BO61" s="266"/>
      <c r="BP61" s="266"/>
      <c r="BQ61" s="263">
        <v>55</v>
      </c>
      <c r="BR61" s="264"/>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7"/>
    </row>
    <row r="62" spans="1:131" s="248" customFormat="1" ht="26.25" customHeight="1" x14ac:dyDescent="0.15">
      <c r="A62" s="262">
        <v>35</v>
      </c>
      <c r="B62" s="801"/>
      <c r="C62" s="802"/>
      <c r="D62" s="802"/>
      <c r="E62" s="802"/>
      <c r="F62" s="802"/>
      <c r="G62" s="802"/>
      <c r="H62" s="802"/>
      <c r="I62" s="802"/>
      <c r="J62" s="802"/>
      <c r="K62" s="802"/>
      <c r="L62" s="802"/>
      <c r="M62" s="802"/>
      <c r="N62" s="802"/>
      <c r="O62" s="802"/>
      <c r="P62" s="803"/>
      <c r="Q62" s="879"/>
      <c r="R62" s="880"/>
      <c r="S62" s="880"/>
      <c r="T62" s="880"/>
      <c r="U62" s="880"/>
      <c r="V62" s="880"/>
      <c r="W62" s="880"/>
      <c r="X62" s="880"/>
      <c r="Y62" s="880"/>
      <c r="Z62" s="880"/>
      <c r="AA62" s="880"/>
      <c r="AB62" s="880"/>
      <c r="AC62" s="880"/>
      <c r="AD62" s="880"/>
      <c r="AE62" s="881"/>
      <c r="AF62" s="807"/>
      <c r="AG62" s="808"/>
      <c r="AH62" s="808"/>
      <c r="AI62" s="808"/>
      <c r="AJ62" s="809"/>
      <c r="AK62" s="882"/>
      <c r="AL62" s="880"/>
      <c r="AM62" s="880"/>
      <c r="AN62" s="880"/>
      <c r="AO62" s="880"/>
      <c r="AP62" s="880"/>
      <c r="AQ62" s="880"/>
      <c r="AR62" s="880"/>
      <c r="AS62" s="880"/>
      <c r="AT62" s="880"/>
      <c r="AU62" s="880"/>
      <c r="AV62" s="880"/>
      <c r="AW62" s="880"/>
      <c r="AX62" s="880"/>
      <c r="AY62" s="880"/>
      <c r="AZ62" s="883"/>
      <c r="BA62" s="883"/>
      <c r="BB62" s="883"/>
      <c r="BC62" s="883"/>
      <c r="BD62" s="883"/>
      <c r="BE62" s="874"/>
      <c r="BF62" s="874"/>
      <c r="BG62" s="874"/>
      <c r="BH62" s="874"/>
      <c r="BI62" s="875"/>
      <c r="BJ62" s="891" t="s">
        <v>410</v>
      </c>
      <c r="BK62" s="852"/>
      <c r="BL62" s="852"/>
      <c r="BM62" s="852"/>
      <c r="BN62" s="853"/>
      <c r="BO62" s="266"/>
      <c r="BP62" s="266"/>
      <c r="BQ62" s="263">
        <v>56</v>
      </c>
      <c r="BR62" s="264"/>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7"/>
    </row>
    <row r="63" spans="1:131" s="248" customFormat="1" ht="26.25" customHeight="1" thickBot="1" x14ac:dyDescent="0.2">
      <c r="A63" s="265" t="s">
        <v>391</v>
      </c>
      <c r="B63" s="836" t="s">
        <v>411</v>
      </c>
      <c r="C63" s="837"/>
      <c r="D63" s="837"/>
      <c r="E63" s="837"/>
      <c r="F63" s="837"/>
      <c r="G63" s="837"/>
      <c r="H63" s="837"/>
      <c r="I63" s="837"/>
      <c r="J63" s="837"/>
      <c r="K63" s="837"/>
      <c r="L63" s="837"/>
      <c r="M63" s="837"/>
      <c r="N63" s="837"/>
      <c r="O63" s="837"/>
      <c r="P63" s="838"/>
      <c r="Q63" s="884"/>
      <c r="R63" s="885"/>
      <c r="S63" s="885"/>
      <c r="T63" s="885"/>
      <c r="U63" s="885"/>
      <c r="V63" s="885"/>
      <c r="W63" s="885"/>
      <c r="X63" s="885"/>
      <c r="Y63" s="885"/>
      <c r="Z63" s="885"/>
      <c r="AA63" s="885"/>
      <c r="AB63" s="885"/>
      <c r="AC63" s="885"/>
      <c r="AD63" s="885"/>
      <c r="AE63" s="886"/>
      <c r="AF63" s="887">
        <v>47</v>
      </c>
      <c r="AG63" s="888"/>
      <c r="AH63" s="888"/>
      <c r="AI63" s="888"/>
      <c r="AJ63" s="889"/>
      <c r="AK63" s="890"/>
      <c r="AL63" s="885"/>
      <c r="AM63" s="885"/>
      <c r="AN63" s="885"/>
      <c r="AO63" s="885"/>
      <c r="AP63" s="888">
        <v>948</v>
      </c>
      <c r="AQ63" s="888"/>
      <c r="AR63" s="888"/>
      <c r="AS63" s="888"/>
      <c r="AT63" s="888"/>
      <c r="AU63" s="888"/>
      <c r="AV63" s="888"/>
      <c r="AW63" s="888"/>
      <c r="AX63" s="888"/>
      <c r="AY63" s="888"/>
      <c r="AZ63" s="892"/>
      <c r="BA63" s="892"/>
      <c r="BB63" s="892"/>
      <c r="BC63" s="892"/>
      <c r="BD63" s="892"/>
      <c r="BE63" s="893"/>
      <c r="BF63" s="893"/>
      <c r="BG63" s="893"/>
      <c r="BH63" s="893"/>
      <c r="BI63" s="894"/>
      <c r="BJ63" s="895" t="s">
        <v>128</v>
      </c>
      <c r="BK63" s="896"/>
      <c r="BL63" s="896"/>
      <c r="BM63" s="896"/>
      <c r="BN63" s="897"/>
      <c r="BO63" s="266"/>
      <c r="BP63" s="266"/>
      <c r="BQ63" s="263">
        <v>57</v>
      </c>
      <c r="BR63" s="264"/>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7"/>
    </row>
    <row r="65" spans="1:131" s="248" customFormat="1" ht="26.25" customHeight="1" thickBot="1" x14ac:dyDescent="0.2">
      <c r="A65" s="253" t="s">
        <v>412</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7"/>
    </row>
    <row r="66" spans="1:131" s="248" customFormat="1" ht="26.25" customHeight="1" x14ac:dyDescent="0.15">
      <c r="A66" s="786" t="s">
        <v>413</v>
      </c>
      <c r="B66" s="787"/>
      <c r="C66" s="787"/>
      <c r="D66" s="787"/>
      <c r="E66" s="787"/>
      <c r="F66" s="787"/>
      <c r="G66" s="787"/>
      <c r="H66" s="787"/>
      <c r="I66" s="787"/>
      <c r="J66" s="787"/>
      <c r="K66" s="787"/>
      <c r="L66" s="787"/>
      <c r="M66" s="787"/>
      <c r="N66" s="787"/>
      <c r="O66" s="787"/>
      <c r="P66" s="788"/>
      <c r="Q66" s="763" t="s">
        <v>395</v>
      </c>
      <c r="R66" s="764"/>
      <c r="S66" s="764"/>
      <c r="T66" s="764"/>
      <c r="U66" s="765"/>
      <c r="V66" s="763" t="s">
        <v>414</v>
      </c>
      <c r="W66" s="764"/>
      <c r="X66" s="764"/>
      <c r="Y66" s="764"/>
      <c r="Z66" s="765"/>
      <c r="AA66" s="763" t="s">
        <v>415</v>
      </c>
      <c r="AB66" s="764"/>
      <c r="AC66" s="764"/>
      <c r="AD66" s="764"/>
      <c r="AE66" s="765"/>
      <c r="AF66" s="898" t="s">
        <v>416</v>
      </c>
      <c r="AG66" s="859"/>
      <c r="AH66" s="859"/>
      <c r="AI66" s="859"/>
      <c r="AJ66" s="899"/>
      <c r="AK66" s="763" t="s">
        <v>417</v>
      </c>
      <c r="AL66" s="787"/>
      <c r="AM66" s="787"/>
      <c r="AN66" s="787"/>
      <c r="AO66" s="788"/>
      <c r="AP66" s="763" t="s">
        <v>418</v>
      </c>
      <c r="AQ66" s="764"/>
      <c r="AR66" s="764"/>
      <c r="AS66" s="764"/>
      <c r="AT66" s="765"/>
      <c r="AU66" s="763" t="s">
        <v>419</v>
      </c>
      <c r="AV66" s="764"/>
      <c r="AW66" s="764"/>
      <c r="AX66" s="764"/>
      <c r="AY66" s="765"/>
      <c r="AZ66" s="763" t="s">
        <v>378</v>
      </c>
      <c r="BA66" s="764"/>
      <c r="BB66" s="764"/>
      <c r="BC66" s="764"/>
      <c r="BD66" s="775"/>
      <c r="BE66" s="266"/>
      <c r="BF66" s="266"/>
      <c r="BG66" s="266"/>
      <c r="BH66" s="266"/>
      <c r="BI66" s="266"/>
      <c r="BJ66" s="266"/>
      <c r="BK66" s="266"/>
      <c r="BL66" s="266"/>
      <c r="BM66" s="266"/>
      <c r="BN66" s="266"/>
      <c r="BO66" s="266"/>
      <c r="BP66" s="266"/>
      <c r="BQ66" s="263">
        <v>60</v>
      </c>
      <c r="BR66" s="268"/>
      <c r="BS66" s="909"/>
      <c r="BT66" s="910"/>
      <c r="BU66" s="910"/>
      <c r="BV66" s="910"/>
      <c r="BW66" s="910"/>
      <c r="BX66" s="910"/>
      <c r="BY66" s="910"/>
      <c r="BZ66" s="910"/>
      <c r="CA66" s="910"/>
      <c r="CB66" s="910"/>
      <c r="CC66" s="910"/>
      <c r="CD66" s="910"/>
      <c r="CE66" s="910"/>
      <c r="CF66" s="910"/>
      <c r="CG66" s="911"/>
      <c r="CH66" s="906"/>
      <c r="CI66" s="907"/>
      <c r="CJ66" s="907"/>
      <c r="CK66" s="907"/>
      <c r="CL66" s="908"/>
      <c r="CM66" s="906"/>
      <c r="CN66" s="907"/>
      <c r="CO66" s="907"/>
      <c r="CP66" s="907"/>
      <c r="CQ66" s="908"/>
      <c r="CR66" s="906"/>
      <c r="CS66" s="907"/>
      <c r="CT66" s="907"/>
      <c r="CU66" s="907"/>
      <c r="CV66" s="908"/>
      <c r="CW66" s="906"/>
      <c r="CX66" s="907"/>
      <c r="CY66" s="907"/>
      <c r="CZ66" s="907"/>
      <c r="DA66" s="908"/>
      <c r="DB66" s="906"/>
      <c r="DC66" s="907"/>
      <c r="DD66" s="907"/>
      <c r="DE66" s="907"/>
      <c r="DF66" s="908"/>
      <c r="DG66" s="906"/>
      <c r="DH66" s="907"/>
      <c r="DI66" s="907"/>
      <c r="DJ66" s="907"/>
      <c r="DK66" s="908"/>
      <c r="DL66" s="906"/>
      <c r="DM66" s="907"/>
      <c r="DN66" s="907"/>
      <c r="DO66" s="907"/>
      <c r="DP66" s="908"/>
      <c r="DQ66" s="906"/>
      <c r="DR66" s="907"/>
      <c r="DS66" s="907"/>
      <c r="DT66" s="907"/>
      <c r="DU66" s="908"/>
      <c r="DV66" s="903"/>
      <c r="DW66" s="904"/>
      <c r="DX66" s="904"/>
      <c r="DY66" s="904"/>
      <c r="DZ66" s="905"/>
      <c r="EA66" s="247"/>
    </row>
    <row r="67" spans="1:131" s="248" customFormat="1" ht="26.25" customHeight="1" thickBot="1" x14ac:dyDescent="0.2">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900"/>
      <c r="AG67" s="862"/>
      <c r="AH67" s="862"/>
      <c r="AI67" s="862"/>
      <c r="AJ67" s="901"/>
      <c r="AK67" s="902"/>
      <c r="AL67" s="790"/>
      <c r="AM67" s="790"/>
      <c r="AN67" s="790"/>
      <c r="AO67" s="791"/>
      <c r="AP67" s="766"/>
      <c r="AQ67" s="767"/>
      <c r="AR67" s="767"/>
      <c r="AS67" s="767"/>
      <c r="AT67" s="768"/>
      <c r="AU67" s="766"/>
      <c r="AV67" s="767"/>
      <c r="AW67" s="767"/>
      <c r="AX67" s="767"/>
      <c r="AY67" s="768"/>
      <c r="AZ67" s="766"/>
      <c r="BA67" s="767"/>
      <c r="BB67" s="767"/>
      <c r="BC67" s="767"/>
      <c r="BD67" s="776"/>
      <c r="BE67" s="266"/>
      <c r="BF67" s="266"/>
      <c r="BG67" s="266"/>
      <c r="BH67" s="266"/>
      <c r="BI67" s="266"/>
      <c r="BJ67" s="266"/>
      <c r="BK67" s="266"/>
      <c r="BL67" s="266"/>
      <c r="BM67" s="266"/>
      <c r="BN67" s="266"/>
      <c r="BO67" s="266"/>
      <c r="BP67" s="266"/>
      <c r="BQ67" s="263">
        <v>61</v>
      </c>
      <c r="BR67" s="268"/>
      <c r="BS67" s="909"/>
      <c r="BT67" s="910"/>
      <c r="BU67" s="910"/>
      <c r="BV67" s="910"/>
      <c r="BW67" s="910"/>
      <c r="BX67" s="910"/>
      <c r="BY67" s="910"/>
      <c r="BZ67" s="910"/>
      <c r="CA67" s="910"/>
      <c r="CB67" s="910"/>
      <c r="CC67" s="910"/>
      <c r="CD67" s="910"/>
      <c r="CE67" s="910"/>
      <c r="CF67" s="910"/>
      <c r="CG67" s="911"/>
      <c r="CH67" s="906"/>
      <c r="CI67" s="907"/>
      <c r="CJ67" s="907"/>
      <c r="CK67" s="907"/>
      <c r="CL67" s="908"/>
      <c r="CM67" s="906"/>
      <c r="CN67" s="907"/>
      <c r="CO67" s="907"/>
      <c r="CP67" s="907"/>
      <c r="CQ67" s="908"/>
      <c r="CR67" s="906"/>
      <c r="CS67" s="907"/>
      <c r="CT67" s="907"/>
      <c r="CU67" s="907"/>
      <c r="CV67" s="908"/>
      <c r="CW67" s="906"/>
      <c r="CX67" s="907"/>
      <c r="CY67" s="907"/>
      <c r="CZ67" s="907"/>
      <c r="DA67" s="908"/>
      <c r="DB67" s="906"/>
      <c r="DC67" s="907"/>
      <c r="DD67" s="907"/>
      <c r="DE67" s="907"/>
      <c r="DF67" s="908"/>
      <c r="DG67" s="906"/>
      <c r="DH67" s="907"/>
      <c r="DI67" s="907"/>
      <c r="DJ67" s="907"/>
      <c r="DK67" s="908"/>
      <c r="DL67" s="906"/>
      <c r="DM67" s="907"/>
      <c r="DN67" s="907"/>
      <c r="DO67" s="907"/>
      <c r="DP67" s="908"/>
      <c r="DQ67" s="906"/>
      <c r="DR67" s="907"/>
      <c r="DS67" s="907"/>
      <c r="DT67" s="907"/>
      <c r="DU67" s="908"/>
      <c r="DV67" s="903"/>
      <c r="DW67" s="904"/>
      <c r="DX67" s="904"/>
      <c r="DY67" s="904"/>
      <c r="DZ67" s="905"/>
      <c r="EA67" s="247"/>
    </row>
    <row r="68" spans="1:131" s="248" customFormat="1" ht="26.25" customHeight="1" thickTop="1" x14ac:dyDescent="0.15">
      <c r="A68" s="259">
        <v>1</v>
      </c>
      <c r="B68" s="915" t="s">
        <v>575</v>
      </c>
      <c r="C68" s="916"/>
      <c r="D68" s="916"/>
      <c r="E68" s="916"/>
      <c r="F68" s="916"/>
      <c r="G68" s="916"/>
      <c r="H68" s="916"/>
      <c r="I68" s="916"/>
      <c r="J68" s="916"/>
      <c r="K68" s="916"/>
      <c r="L68" s="916"/>
      <c r="M68" s="916"/>
      <c r="N68" s="916"/>
      <c r="O68" s="916"/>
      <c r="P68" s="917"/>
      <c r="Q68" s="918">
        <v>7117</v>
      </c>
      <c r="R68" s="912"/>
      <c r="S68" s="912"/>
      <c r="T68" s="912"/>
      <c r="U68" s="912"/>
      <c r="V68" s="912">
        <v>6959</v>
      </c>
      <c r="W68" s="912"/>
      <c r="X68" s="912"/>
      <c r="Y68" s="912"/>
      <c r="Z68" s="912"/>
      <c r="AA68" s="912">
        <v>158</v>
      </c>
      <c r="AB68" s="912"/>
      <c r="AC68" s="912"/>
      <c r="AD68" s="912"/>
      <c r="AE68" s="912"/>
      <c r="AF68" s="912">
        <v>158</v>
      </c>
      <c r="AG68" s="912"/>
      <c r="AH68" s="912"/>
      <c r="AI68" s="912"/>
      <c r="AJ68" s="912"/>
      <c r="AK68" s="912">
        <v>311</v>
      </c>
      <c r="AL68" s="912"/>
      <c r="AM68" s="912"/>
      <c r="AN68" s="912"/>
      <c r="AO68" s="912"/>
      <c r="AP68" s="912">
        <v>1207</v>
      </c>
      <c r="AQ68" s="912"/>
      <c r="AR68" s="912"/>
      <c r="AS68" s="912"/>
      <c r="AT68" s="912"/>
      <c r="AU68" s="912"/>
      <c r="AV68" s="912"/>
      <c r="AW68" s="912"/>
      <c r="AX68" s="912"/>
      <c r="AY68" s="912"/>
      <c r="AZ68" s="913"/>
      <c r="BA68" s="913"/>
      <c r="BB68" s="913"/>
      <c r="BC68" s="913"/>
      <c r="BD68" s="914"/>
      <c r="BE68" s="266"/>
      <c r="BF68" s="266"/>
      <c r="BG68" s="266"/>
      <c r="BH68" s="266"/>
      <c r="BI68" s="266"/>
      <c r="BJ68" s="266"/>
      <c r="BK68" s="266"/>
      <c r="BL68" s="266"/>
      <c r="BM68" s="266"/>
      <c r="BN68" s="266"/>
      <c r="BO68" s="266"/>
      <c r="BP68" s="266"/>
      <c r="BQ68" s="263">
        <v>62</v>
      </c>
      <c r="BR68" s="268"/>
      <c r="BS68" s="909"/>
      <c r="BT68" s="910"/>
      <c r="BU68" s="910"/>
      <c r="BV68" s="910"/>
      <c r="BW68" s="910"/>
      <c r="BX68" s="910"/>
      <c r="BY68" s="910"/>
      <c r="BZ68" s="910"/>
      <c r="CA68" s="910"/>
      <c r="CB68" s="910"/>
      <c r="CC68" s="910"/>
      <c r="CD68" s="910"/>
      <c r="CE68" s="910"/>
      <c r="CF68" s="910"/>
      <c r="CG68" s="911"/>
      <c r="CH68" s="906"/>
      <c r="CI68" s="907"/>
      <c r="CJ68" s="907"/>
      <c r="CK68" s="907"/>
      <c r="CL68" s="908"/>
      <c r="CM68" s="906"/>
      <c r="CN68" s="907"/>
      <c r="CO68" s="907"/>
      <c r="CP68" s="907"/>
      <c r="CQ68" s="908"/>
      <c r="CR68" s="906"/>
      <c r="CS68" s="907"/>
      <c r="CT68" s="907"/>
      <c r="CU68" s="907"/>
      <c r="CV68" s="908"/>
      <c r="CW68" s="906"/>
      <c r="CX68" s="907"/>
      <c r="CY68" s="907"/>
      <c r="CZ68" s="907"/>
      <c r="DA68" s="908"/>
      <c r="DB68" s="906"/>
      <c r="DC68" s="907"/>
      <c r="DD68" s="907"/>
      <c r="DE68" s="907"/>
      <c r="DF68" s="908"/>
      <c r="DG68" s="906"/>
      <c r="DH68" s="907"/>
      <c r="DI68" s="907"/>
      <c r="DJ68" s="907"/>
      <c r="DK68" s="908"/>
      <c r="DL68" s="906"/>
      <c r="DM68" s="907"/>
      <c r="DN68" s="907"/>
      <c r="DO68" s="907"/>
      <c r="DP68" s="908"/>
      <c r="DQ68" s="906"/>
      <c r="DR68" s="907"/>
      <c r="DS68" s="907"/>
      <c r="DT68" s="907"/>
      <c r="DU68" s="908"/>
      <c r="DV68" s="903"/>
      <c r="DW68" s="904"/>
      <c r="DX68" s="904"/>
      <c r="DY68" s="904"/>
      <c r="DZ68" s="905"/>
      <c r="EA68" s="247"/>
    </row>
    <row r="69" spans="1:131" s="248" customFormat="1" ht="26.25" customHeight="1" x14ac:dyDescent="0.15">
      <c r="A69" s="262">
        <v>2</v>
      </c>
      <c r="B69" s="919" t="s">
        <v>583</v>
      </c>
      <c r="C69" s="920"/>
      <c r="D69" s="920"/>
      <c r="E69" s="920"/>
      <c r="F69" s="920"/>
      <c r="G69" s="920"/>
      <c r="H69" s="920"/>
      <c r="I69" s="920"/>
      <c r="J69" s="920"/>
      <c r="K69" s="920"/>
      <c r="L69" s="920"/>
      <c r="M69" s="920"/>
      <c r="N69" s="920"/>
      <c r="O69" s="920"/>
      <c r="P69" s="921"/>
      <c r="Q69" s="922">
        <v>572</v>
      </c>
      <c r="R69" s="877"/>
      <c r="S69" s="877"/>
      <c r="T69" s="877"/>
      <c r="U69" s="877"/>
      <c r="V69" s="877">
        <v>462</v>
      </c>
      <c r="W69" s="877"/>
      <c r="X69" s="877"/>
      <c r="Y69" s="877"/>
      <c r="Z69" s="877"/>
      <c r="AA69" s="877">
        <v>110</v>
      </c>
      <c r="AB69" s="877"/>
      <c r="AC69" s="877"/>
      <c r="AD69" s="877"/>
      <c r="AE69" s="877"/>
      <c r="AF69" s="877">
        <v>1072</v>
      </c>
      <c r="AG69" s="877"/>
      <c r="AH69" s="877"/>
      <c r="AI69" s="877"/>
      <c r="AJ69" s="877"/>
      <c r="AK69" s="877"/>
      <c r="AL69" s="877"/>
      <c r="AM69" s="877"/>
      <c r="AN69" s="877"/>
      <c r="AO69" s="877"/>
      <c r="AP69" s="877"/>
      <c r="AQ69" s="877"/>
      <c r="AR69" s="877"/>
      <c r="AS69" s="877"/>
      <c r="AT69" s="877"/>
      <c r="AU69" s="877"/>
      <c r="AV69" s="877"/>
      <c r="AW69" s="877"/>
      <c r="AX69" s="877"/>
      <c r="AY69" s="877"/>
      <c r="AZ69" s="923"/>
      <c r="BA69" s="923"/>
      <c r="BB69" s="923"/>
      <c r="BC69" s="923"/>
      <c r="BD69" s="924"/>
      <c r="BE69" s="266"/>
      <c r="BF69" s="266"/>
      <c r="BG69" s="266"/>
      <c r="BH69" s="266"/>
      <c r="BI69" s="266"/>
      <c r="BJ69" s="266"/>
      <c r="BK69" s="266"/>
      <c r="BL69" s="266"/>
      <c r="BM69" s="266"/>
      <c r="BN69" s="266"/>
      <c r="BO69" s="266"/>
      <c r="BP69" s="266"/>
      <c r="BQ69" s="263">
        <v>63</v>
      </c>
      <c r="BR69" s="268"/>
      <c r="BS69" s="909"/>
      <c r="BT69" s="910"/>
      <c r="BU69" s="910"/>
      <c r="BV69" s="910"/>
      <c r="BW69" s="910"/>
      <c r="BX69" s="910"/>
      <c r="BY69" s="910"/>
      <c r="BZ69" s="910"/>
      <c r="CA69" s="910"/>
      <c r="CB69" s="910"/>
      <c r="CC69" s="910"/>
      <c r="CD69" s="910"/>
      <c r="CE69" s="910"/>
      <c r="CF69" s="910"/>
      <c r="CG69" s="911"/>
      <c r="CH69" s="906"/>
      <c r="CI69" s="907"/>
      <c r="CJ69" s="907"/>
      <c r="CK69" s="907"/>
      <c r="CL69" s="908"/>
      <c r="CM69" s="906"/>
      <c r="CN69" s="907"/>
      <c r="CO69" s="907"/>
      <c r="CP69" s="907"/>
      <c r="CQ69" s="908"/>
      <c r="CR69" s="906"/>
      <c r="CS69" s="907"/>
      <c r="CT69" s="907"/>
      <c r="CU69" s="907"/>
      <c r="CV69" s="908"/>
      <c r="CW69" s="906"/>
      <c r="CX69" s="907"/>
      <c r="CY69" s="907"/>
      <c r="CZ69" s="907"/>
      <c r="DA69" s="908"/>
      <c r="DB69" s="906"/>
      <c r="DC69" s="907"/>
      <c r="DD69" s="907"/>
      <c r="DE69" s="907"/>
      <c r="DF69" s="908"/>
      <c r="DG69" s="906"/>
      <c r="DH69" s="907"/>
      <c r="DI69" s="907"/>
      <c r="DJ69" s="907"/>
      <c r="DK69" s="908"/>
      <c r="DL69" s="906"/>
      <c r="DM69" s="907"/>
      <c r="DN69" s="907"/>
      <c r="DO69" s="907"/>
      <c r="DP69" s="908"/>
      <c r="DQ69" s="906"/>
      <c r="DR69" s="907"/>
      <c r="DS69" s="907"/>
      <c r="DT69" s="907"/>
      <c r="DU69" s="908"/>
      <c r="DV69" s="903"/>
      <c r="DW69" s="904"/>
      <c r="DX69" s="904"/>
      <c r="DY69" s="904"/>
      <c r="DZ69" s="905"/>
      <c r="EA69" s="247"/>
    </row>
    <row r="70" spans="1:131" s="248" customFormat="1" ht="26.25" customHeight="1" x14ac:dyDescent="0.15">
      <c r="A70" s="262">
        <v>3</v>
      </c>
      <c r="B70" s="919" t="s">
        <v>576</v>
      </c>
      <c r="C70" s="920"/>
      <c r="D70" s="920"/>
      <c r="E70" s="920"/>
      <c r="F70" s="920"/>
      <c r="G70" s="920"/>
      <c r="H70" s="920"/>
      <c r="I70" s="920"/>
      <c r="J70" s="920"/>
      <c r="K70" s="920"/>
      <c r="L70" s="920"/>
      <c r="M70" s="920"/>
      <c r="N70" s="920"/>
      <c r="O70" s="920"/>
      <c r="P70" s="921"/>
      <c r="Q70" s="922">
        <v>7032</v>
      </c>
      <c r="R70" s="877"/>
      <c r="S70" s="877"/>
      <c r="T70" s="877"/>
      <c r="U70" s="877"/>
      <c r="V70" s="877">
        <v>6827</v>
      </c>
      <c r="W70" s="877"/>
      <c r="X70" s="877"/>
      <c r="Y70" s="877"/>
      <c r="Z70" s="877"/>
      <c r="AA70" s="877">
        <v>205</v>
      </c>
      <c r="AB70" s="877"/>
      <c r="AC70" s="877"/>
      <c r="AD70" s="877"/>
      <c r="AE70" s="877"/>
      <c r="AF70" s="877"/>
      <c r="AG70" s="877"/>
      <c r="AH70" s="877"/>
      <c r="AI70" s="877"/>
      <c r="AJ70" s="877"/>
      <c r="AK70" s="877">
        <v>15</v>
      </c>
      <c r="AL70" s="877"/>
      <c r="AM70" s="877"/>
      <c r="AN70" s="877"/>
      <c r="AO70" s="877"/>
      <c r="AP70" s="877"/>
      <c r="AQ70" s="877"/>
      <c r="AR70" s="877"/>
      <c r="AS70" s="877"/>
      <c r="AT70" s="877"/>
      <c r="AU70" s="877"/>
      <c r="AV70" s="877"/>
      <c r="AW70" s="877"/>
      <c r="AX70" s="877"/>
      <c r="AY70" s="877"/>
      <c r="AZ70" s="923"/>
      <c r="BA70" s="923"/>
      <c r="BB70" s="923"/>
      <c r="BC70" s="923"/>
      <c r="BD70" s="924"/>
      <c r="BE70" s="266"/>
      <c r="BF70" s="266"/>
      <c r="BG70" s="266"/>
      <c r="BH70" s="266"/>
      <c r="BI70" s="266"/>
      <c r="BJ70" s="266"/>
      <c r="BK70" s="266"/>
      <c r="BL70" s="266"/>
      <c r="BM70" s="266"/>
      <c r="BN70" s="266"/>
      <c r="BO70" s="266"/>
      <c r="BP70" s="266"/>
      <c r="BQ70" s="263">
        <v>64</v>
      </c>
      <c r="BR70" s="268"/>
      <c r="BS70" s="909"/>
      <c r="BT70" s="910"/>
      <c r="BU70" s="910"/>
      <c r="BV70" s="910"/>
      <c r="BW70" s="910"/>
      <c r="BX70" s="910"/>
      <c r="BY70" s="910"/>
      <c r="BZ70" s="910"/>
      <c r="CA70" s="910"/>
      <c r="CB70" s="910"/>
      <c r="CC70" s="910"/>
      <c r="CD70" s="910"/>
      <c r="CE70" s="910"/>
      <c r="CF70" s="910"/>
      <c r="CG70" s="911"/>
      <c r="CH70" s="906"/>
      <c r="CI70" s="907"/>
      <c r="CJ70" s="907"/>
      <c r="CK70" s="907"/>
      <c r="CL70" s="908"/>
      <c r="CM70" s="906"/>
      <c r="CN70" s="907"/>
      <c r="CO70" s="907"/>
      <c r="CP70" s="907"/>
      <c r="CQ70" s="908"/>
      <c r="CR70" s="906"/>
      <c r="CS70" s="907"/>
      <c r="CT70" s="907"/>
      <c r="CU70" s="907"/>
      <c r="CV70" s="908"/>
      <c r="CW70" s="906"/>
      <c r="CX70" s="907"/>
      <c r="CY70" s="907"/>
      <c r="CZ70" s="907"/>
      <c r="DA70" s="908"/>
      <c r="DB70" s="906"/>
      <c r="DC70" s="907"/>
      <c r="DD70" s="907"/>
      <c r="DE70" s="907"/>
      <c r="DF70" s="908"/>
      <c r="DG70" s="906"/>
      <c r="DH70" s="907"/>
      <c r="DI70" s="907"/>
      <c r="DJ70" s="907"/>
      <c r="DK70" s="908"/>
      <c r="DL70" s="906"/>
      <c r="DM70" s="907"/>
      <c r="DN70" s="907"/>
      <c r="DO70" s="907"/>
      <c r="DP70" s="908"/>
      <c r="DQ70" s="906"/>
      <c r="DR70" s="907"/>
      <c r="DS70" s="907"/>
      <c r="DT70" s="907"/>
      <c r="DU70" s="908"/>
      <c r="DV70" s="903"/>
      <c r="DW70" s="904"/>
      <c r="DX70" s="904"/>
      <c r="DY70" s="904"/>
      <c r="DZ70" s="905"/>
      <c r="EA70" s="247"/>
    </row>
    <row r="71" spans="1:131" s="248" customFormat="1" ht="26.25" customHeight="1" x14ac:dyDescent="0.15">
      <c r="A71" s="262">
        <v>4</v>
      </c>
      <c r="B71" s="919" t="s">
        <v>577</v>
      </c>
      <c r="C71" s="920"/>
      <c r="D71" s="920"/>
      <c r="E71" s="920"/>
      <c r="F71" s="920"/>
      <c r="G71" s="920"/>
      <c r="H71" s="920"/>
      <c r="I71" s="920"/>
      <c r="J71" s="920"/>
      <c r="K71" s="920"/>
      <c r="L71" s="920"/>
      <c r="M71" s="920"/>
      <c r="N71" s="920"/>
      <c r="O71" s="920"/>
      <c r="P71" s="921"/>
      <c r="Q71" s="922">
        <v>1625</v>
      </c>
      <c r="R71" s="877"/>
      <c r="S71" s="877"/>
      <c r="T71" s="877"/>
      <c r="U71" s="877"/>
      <c r="V71" s="877">
        <v>1624</v>
      </c>
      <c r="W71" s="877"/>
      <c r="X71" s="877"/>
      <c r="Y71" s="877"/>
      <c r="Z71" s="877"/>
      <c r="AA71" s="877">
        <v>1</v>
      </c>
      <c r="AB71" s="877"/>
      <c r="AC71" s="877"/>
      <c r="AD71" s="877"/>
      <c r="AE71" s="877"/>
      <c r="AF71" s="877"/>
      <c r="AG71" s="877"/>
      <c r="AH71" s="877"/>
      <c r="AI71" s="877"/>
      <c r="AJ71" s="877"/>
      <c r="AK71" s="877"/>
      <c r="AL71" s="877"/>
      <c r="AM71" s="877"/>
      <c r="AN71" s="877"/>
      <c r="AO71" s="877"/>
      <c r="AP71" s="877"/>
      <c r="AQ71" s="877"/>
      <c r="AR71" s="877"/>
      <c r="AS71" s="877"/>
      <c r="AT71" s="877"/>
      <c r="AU71" s="877"/>
      <c r="AV71" s="877"/>
      <c r="AW71" s="877"/>
      <c r="AX71" s="877"/>
      <c r="AY71" s="877"/>
      <c r="AZ71" s="923"/>
      <c r="BA71" s="923"/>
      <c r="BB71" s="923"/>
      <c r="BC71" s="923"/>
      <c r="BD71" s="924"/>
      <c r="BE71" s="266"/>
      <c r="BF71" s="266"/>
      <c r="BG71" s="266"/>
      <c r="BH71" s="266"/>
      <c r="BI71" s="266"/>
      <c r="BJ71" s="266"/>
      <c r="BK71" s="266"/>
      <c r="BL71" s="266"/>
      <c r="BM71" s="266"/>
      <c r="BN71" s="266"/>
      <c r="BO71" s="266"/>
      <c r="BP71" s="266"/>
      <c r="BQ71" s="263">
        <v>65</v>
      </c>
      <c r="BR71" s="268"/>
      <c r="BS71" s="909"/>
      <c r="BT71" s="910"/>
      <c r="BU71" s="910"/>
      <c r="BV71" s="910"/>
      <c r="BW71" s="910"/>
      <c r="BX71" s="910"/>
      <c r="BY71" s="910"/>
      <c r="BZ71" s="910"/>
      <c r="CA71" s="910"/>
      <c r="CB71" s="910"/>
      <c r="CC71" s="910"/>
      <c r="CD71" s="910"/>
      <c r="CE71" s="910"/>
      <c r="CF71" s="910"/>
      <c r="CG71" s="911"/>
      <c r="CH71" s="906"/>
      <c r="CI71" s="907"/>
      <c r="CJ71" s="907"/>
      <c r="CK71" s="907"/>
      <c r="CL71" s="908"/>
      <c r="CM71" s="906"/>
      <c r="CN71" s="907"/>
      <c r="CO71" s="907"/>
      <c r="CP71" s="907"/>
      <c r="CQ71" s="908"/>
      <c r="CR71" s="906"/>
      <c r="CS71" s="907"/>
      <c r="CT71" s="907"/>
      <c r="CU71" s="907"/>
      <c r="CV71" s="908"/>
      <c r="CW71" s="906"/>
      <c r="CX71" s="907"/>
      <c r="CY71" s="907"/>
      <c r="CZ71" s="907"/>
      <c r="DA71" s="908"/>
      <c r="DB71" s="906"/>
      <c r="DC71" s="907"/>
      <c r="DD71" s="907"/>
      <c r="DE71" s="907"/>
      <c r="DF71" s="908"/>
      <c r="DG71" s="906"/>
      <c r="DH71" s="907"/>
      <c r="DI71" s="907"/>
      <c r="DJ71" s="907"/>
      <c r="DK71" s="908"/>
      <c r="DL71" s="906"/>
      <c r="DM71" s="907"/>
      <c r="DN71" s="907"/>
      <c r="DO71" s="907"/>
      <c r="DP71" s="908"/>
      <c r="DQ71" s="906"/>
      <c r="DR71" s="907"/>
      <c r="DS71" s="907"/>
      <c r="DT71" s="907"/>
      <c r="DU71" s="908"/>
      <c r="DV71" s="903"/>
      <c r="DW71" s="904"/>
      <c r="DX71" s="904"/>
      <c r="DY71" s="904"/>
      <c r="DZ71" s="905"/>
      <c r="EA71" s="247"/>
    </row>
    <row r="72" spans="1:131" s="248" customFormat="1" ht="26.25" customHeight="1" x14ac:dyDescent="0.15">
      <c r="A72" s="262">
        <v>5</v>
      </c>
      <c r="B72" s="919" t="s">
        <v>578</v>
      </c>
      <c r="C72" s="920"/>
      <c r="D72" s="920"/>
      <c r="E72" s="920"/>
      <c r="F72" s="920"/>
      <c r="G72" s="920"/>
      <c r="H72" s="920"/>
      <c r="I72" s="920"/>
      <c r="J72" s="920"/>
      <c r="K72" s="920"/>
      <c r="L72" s="920"/>
      <c r="M72" s="920"/>
      <c r="N72" s="920"/>
      <c r="O72" s="920"/>
      <c r="P72" s="921"/>
      <c r="Q72" s="922">
        <v>1</v>
      </c>
      <c r="R72" s="877"/>
      <c r="S72" s="877"/>
      <c r="T72" s="877"/>
      <c r="U72" s="877"/>
      <c r="V72" s="877">
        <v>0</v>
      </c>
      <c r="W72" s="877"/>
      <c r="X72" s="877"/>
      <c r="Y72" s="877"/>
      <c r="Z72" s="877"/>
      <c r="AA72" s="877">
        <v>1</v>
      </c>
      <c r="AB72" s="877"/>
      <c r="AC72" s="877"/>
      <c r="AD72" s="877"/>
      <c r="AE72" s="877"/>
      <c r="AF72" s="877"/>
      <c r="AG72" s="877"/>
      <c r="AH72" s="877"/>
      <c r="AI72" s="877"/>
      <c r="AJ72" s="877"/>
      <c r="AK72" s="877"/>
      <c r="AL72" s="877"/>
      <c r="AM72" s="877"/>
      <c r="AN72" s="877"/>
      <c r="AO72" s="877"/>
      <c r="AP72" s="877"/>
      <c r="AQ72" s="877"/>
      <c r="AR72" s="877"/>
      <c r="AS72" s="877"/>
      <c r="AT72" s="877"/>
      <c r="AU72" s="877"/>
      <c r="AV72" s="877"/>
      <c r="AW72" s="877"/>
      <c r="AX72" s="877"/>
      <c r="AY72" s="877"/>
      <c r="AZ72" s="923"/>
      <c r="BA72" s="923"/>
      <c r="BB72" s="923"/>
      <c r="BC72" s="923"/>
      <c r="BD72" s="924"/>
      <c r="BE72" s="266"/>
      <c r="BF72" s="266"/>
      <c r="BG72" s="266"/>
      <c r="BH72" s="266"/>
      <c r="BI72" s="266"/>
      <c r="BJ72" s="266"/>
      <c r="BK72" s="266"/>
      <c r="BL72" s="266"/>
      <c r="BM72" s="266"/>
      <c r="BN72" s="266"/>
      <c r="BO72" s="266"/>
      <c r="BP72" s="266"/>
      <c r="BQ72" s="263">
        <v>66</v>
      </c>
      <c r="BR72" s="268"/>
      <c r="BS72" s="909"/>
      <c r="BT72" s="910"/>
      <c r="BU72" s="910"/>
      <c r="BV72" s="910"/>
      <c r="BW72" s="910"/>
      <c r="BX72" s="910"/>
      <c r="BY72" s="910"/>
      <c r="BZ72" s="910"/>
      <c r="CA72" s="910"/>
      <c r="CB72" s="910"/>
      <c r="CC72" s="910"/>
      <c r="CD72" s="910"/>
      <c r="CE72" s="910"/>
      <c r="CF72" s="910"/>
      <c r="CG72" s="911"/>
      <c r="CH72" s="906"/>
      <c r="CI72" s="907"/>
      <c r="CJ72" s="907"/>
      <c r="CK72" s="907"/>
      <c r="CL72" s="908"/>
      <c r="CM72" s="906"/>
      <c r="CN72" s="907"/>
      <c r="CO72" s="907"/>
      <c r="CP72" s="907"/>
      <c r="CQ72" s="908"/>
      <c r="CR72" s="906"/>
      <c r="CS72" s="907"/>
      <c r="CT72" s="907"/>
      <c r="CU72" s="907"/>
      <c r="CV72" s="908"/>
      <c r="CW72" s="906"/>
      <c r="CX72" s="907"/>
      <c r="CY72" s="907"/>
      <c r="CZ72" s="907"/>
      <c r="DA72" s="908"/>
      <c r="DB72" s="906"/>
      <c r="DC72" s="907"/>
      <c r="DD72" s="907"/>
      <c r="DE72" s="907"/>
      <c r="DF72" s="908"/>
      <c r="DG72" s="906"/>
      <c r="DH72" s="907"/>
      <c r="DI72" s="907"/>
      <c r="DJ72" s="907"/>
      <c r="DK72" s="908"/>
      <c r="DL72" s="906"/>
      <c r="DM72" s="907"/>
      <c r="DN72" s="907"/>
      <c r="DO72" s="907"/>
      <c r="DP72" s="908"/>
      <c r="DQ72" s="906"/>
      <c r="DR72" s="907"/>
      <c r="DS72" s="907"/>
      <c r="DT72" s="907"/>
      <c r="DU72" s="908"/>
      <c r="DV72" s="903"/>
      <c r="DW72" s="904"/>
      <c r="DX72" s="904"/>
      <c r="DY72" s="904"/>
      <c r="DZ72" s="905"/>
      <c r="EA72" s="247"/>
    </row>
    <row r="73" spans="1:131" s="248" customFormat="1" ht="26.25" customHeight="1" x14ac:dyDescent="0.15">
      <c r="A73" s="262">
        <v>6</v>
      </c>
      <c r="B73" s="919" t="s">
        <v>579</v>
      </c>
      <c r="C73" s="920"/>
      <c r="D73" s="920"/>
      <c r="E73" s="920"/>
      <c r="F73" s="920"/>
      <c r="G73" s="920"/>
      <c r="H73" s="920"/>
      <c r="I73" s="920"/>
      <c r="J73" s="920"/>
      <c r="K73" s="920"/>
      <c r="L73" s="920"/>
      <c r="M73" s="920"/>
      <c r="N73" s="920"/>
      <c r="O73" s="920"/>
      <c r="P73" s="921"/>
      <c r="Q73" s="922">
        <v>65</v>
      </c>
      <c r="R73" s="877"/>
      <c r="S73" s="877"/>
      <c r="T73" s="877"/>
      <c r="U73" s="877"/>
      <c r="V73" s="877">
        <v>53</v>
      </c>
      <c r="W73" s="877"/>
      <c r="X73" s="877"/>
      <c r="Y73" s="877"/>
      <c r="Z73" s="877"/>
      <c r="AA73" s="877">
        <v>12</v>
      </c>
      <c r="AB73" s="877"/>
      <c r="AC73" s="877"/>
      <c r="AD73" s="877"/>
      <c r="AE73" s="877"/>
      <c r="AF73" s="877"/>
      <c r="AG73" s="877"/>
      <c r="AH73" s="877"/>
      <c r="AI73" s="877"/>
      <c r="AJ73" s="877"/>
      <c r="AK73" s="877">
        <v>26</v>
      </c>
      <c r="AL73" s="877"/>
      <c r="AM73" s="877"/>
      <c r="AN73" s="877"/>
      <c r="AO73" s="877"/>
      <c r="AP73" s="877"/>
      <c r="AQ73" s="877"/>
      <c r="AR73" s="877"/>
      <c r="AS73" s="877"/>
      <c r="AT73" s="877"/>
      <c r="AU73" s="877"/>
      <c r="AV73" s="877"/>
      <c r="AW73" s="877"/>
      <c r="AX73" s="877"/>
      <c r="AY73" s="877"/>
      <c r="AZ73" s="923"/>
      <c r="BA73" s="923"/>
      <c r="BB73" s="923"/>
      <c r="BC73" s="923"/>
      <c r="BD73" s="924"/>
      <c r="BE73" s="266"/>
      <c r="BF73" s="266"/>
      <c r="BG73" s="266"/>
      <c r="BH73" s="266"/>
      <c r="BI73" s="266"/>
      <c r="BJ73" s="266"/>
      <c r="BK73" s="266"/>
      <c r="BL73" s="266"/>
      <c r="BM73" s="266"/>
      <c r="BN73" s="266"/>
      <c r="BO73" s="266"/>
      <c r="BP73" s="266"/>
      <c r="BQ73" s="263">
        <v>67</v>
      </c>
      <c r="BR73" s="268"/>
      <c r="BS73" s="909"/>
      <c r="BT73" s="910"/>
      <c r="BU73" s="910"/>
      <c r="BV73" s="910"/>
      <c r="BW73" s="910"/>
      <c r="BX73" s="910"/>
      <c r="BY73" s="910"/>
      <c r="BZ73" s="910"/>
      <c r="CA73" s="910"/>
      <c r="CB73" s="910"/>
      <c r="CC73" s="910"/>
      <c r="CD73" s="910"/>
      <c r="CE73" s="910"/>
      <c r="CF73" s="910"/>
      <c r="CG73" s="911"/>
      <c r="CH73" s="906"/>
      <c r="CI73" s="907"/>
      <c r="CJ73" s="907"/>
      <c r="CK73" s="907"/>
      <c r="CL73" s="908"/>
      <c r="CM73" s="906"/>
      <c r="CN73" s="907"/>
      <c r="CO73" s="907"/>
      <c r="CP73" s="907"/>
      <c r="CQ73" s="908"/>
      <c r="CR73" s="906"/>
      <c r="CS73" s="907"/>
      <c r="CT73" s="907"/>
      <c r="CU73" s="907"/>
      <c r="CV73" s="908"/>
      <c r="CW73" s="906"/>
      <c r="CX73" s="907"/>
      <c r="CY73" s="907"/>
      <c r="CZ73" s="907"/>
      <c r="DA73" s="908"/>
      <c r="DB73" s="906"/>
      <c r="DC73" s="907"/>
      <c r="DD73" s="907"/>
      <c r="DE73" s="907"/>
      <c r="DF73" s="908"/>
      <c r="DG73" s="906"/>
      <c r="DH73" s="907"/>
      <c r="DI73" s="907"/>
      <c r="DJ73" s="907"/>
      <c r="DK73" s="908"/>
      <c r="DL73" s="906"/>
      <c r="DM73" s="907"/>
      <c r="DN73" s="907"/>
      <c r="DO73" s="907"/>
      <c r="DP73" s="908"/>
      <c r="DQ73" s="906"/>
      <c r="DR73" s="907"/>
      <c r="DS73" s="907"/>
      <c r="DT73" s="907"/>
      <c r="DU73" s="908"/>
      <c r="DV73" s="903"/>
      <c r="DW73" s="904"/>
      <c r="DX73" s="904"/>
      <c r="DY73" s="904"/>
      <c r="DZ73" s="905"/>
      <c r="EA73" s="247"/>
    </row>
    <row r="74" spans="1:131" s="248" customFormat="1" ht="26.25" customHeight="1" x14ac:dyDescent="0.15">
      <c r="A74" s="262">
        <v>7</v>
      </c>
      <c r="B74" s="919" t="s">
        <v>580</v>
      </c>
      <c r="C74" s="920"/>
      <c r="D74" s="920"/>
      <c r="E74" s="920"/>
      <c r="F74" s="920"/>
      <c r="G74" s="920"/>
      <c r="H74" s="920"/>
      <c r="I74" s="920"/>
      <c r="J74" s="920"/>
      <c r="K74" s="920"/>
      <c r="L74" s="920"/>
      <c r="M74" s="920"/>
      <c r="N74" s="920"/>
      <c r="O74" s="920"/>
      <c r="P74" s="921"/>
      <c r="Q74" s="922">
        <v>30</v>
      </c>
      <c r="R74" s="877"/>
      <c r="S74" s="877"/>
      <c r="T74" s="877"/>
      <c r="U74" s="877"/>
      <c r="V74" s="877">
        <v>26</v>
      </c>
      <c r="W74" s="877"/>
      <c r="X74" s="877"/>
      <c r="Y74" s="877"/>
      <c r="Z74" s="877"/>
      <c r="AA74" s="877">
        <v>4</v>
      </c>
      <c r="AB74" s="877"/>
      <c r="AC74" s="877"/>
      <c r="AD74" s="877"/>
      <c r="AE74" s="877"/>
      <c r="AF74" s="877"/>
      <c r="AG74" s="877"/>
      <c r="AH74" s="877"/>
      <c r="AI74" s="877"/>
      <c r="AJ74" s="877"/>
      <c r="AK74" s="877"/>
      <c r="AL74" s="877"/>
      <c r="AM74" s="877"/>
      <c r="AN74" s="877"/>
      <c r="AO74" s="877"/>
      <c r="AP74" s="877"/>
      <c r="AQ74" s="877"/>
      <c r="AR74" s="877"/>
      <c r="AS74" s="877"/>
      <c r="AT74" s="877"/>
      <c r="AU74" s="877"/>
      <c r="AV74" s="877"/>
      <c r="AW74" s="877"/>
      <c r="AX74" s="877"/>
      <c r="AY74" s="877"/>
      <c r="AZ74" s="923"/>
      <c r="BA74" s="923"/>
      <c r="BB74" s="923"/>
      <c r="BC74" s="923"/>
      <c r="BD74" s="924"/>
      <c r="BE74" s="266"/>
      <c r="BF74" s="266"/>
      <c r="BG74" s="266"/>
      <c r="BH74" s="266"/>
      <c r="BI74" s="266"/>
      <c r="BJ74" s="266"/>
      <c r="BK74" s="266"/>
      <c r="BL74" s="266"/>
      <c r="BM74" s="266"/>
      <c r="BN74" s="266"/>
      <c r="BO74" s="266"/>
      <c r="BP74" s="266"/>
      <c r="BQ74" s="263">
        <v>68</v>
      </c>
      <c r="BR74" s="268"/>
      <c r="BS74" s="909"/>
      <c r="BT74" s="910"/>
      <c r="BU74" s="910"/>
      <c r="BV74" s="910"/>
      <c r="BW74" s="910"/>
      <c r="BX74" s="910"/>
      <c r="BY74" s="910"/>
      <c r="BZ74" s="910"/>
      <c r="CA74" s="910"/>
      <c r="CB74" s="910"/>
      <c r="CC74" s="910"/>
      <c r="CD74" s="910"/>
      <c r="CE74" s="910"/>
      <c r="CF74" s="910"/>
      <c r="CG74" s="911"/>
      <c r="CH74" s="906"/>
      <c r="CI74" s="907"/>
      <c r="CJ74" s="907"/>
      <c r="CK74" s="907"/>
      <c r="CL74" s="908"/>
      <c r="CM74" s="906"/>
      <c r="CN74" s="907"/>
      <c r="CO74" s="907"/>
      <c r="CP74" s="907"/>
      <c r="CQ74" s="908"/>
      <c r="CR74" s="906"/>
      <c r="CS74" s="907"/>
      <c r="CT74" s="907"/>
      <c r="CU74" s="907"/>
      <c r="CV74" s="908"/>
      <c r="CW74" s="906"/>
      <c r="CX74" s="907"/>
      <c r="CY74" s="907"/>
      <c r="CZ74" s="907"/>
      <c r="DA74" s="908"/>
      <c r="DB74" s="906"/>
      <c r="DC74" s="907"/>
      <c r="DD74" s="907"/>
      <c r="DE74" s="907"/>
      <c r="DF74" s="908"/>
      <c r="DG74" s="906"/>
      <c r="DH74" s="907"/>
      <c r="DI74" s="907"/>
      <c r="DJ74" s="907"/>
      <c r="DK74" s="908"/>
      <c r="DL74" s="906"/>
      <c r="DM74" s="907"/>
      <c r="DN74" s="907"/>
      <c r="DO74" s="907"/>
      <c r="DP74" s="908"/>
      <c r="DQ74" s="906"/>
      <c r="DR74" s="907"/>
      <c r="DS74" s="907"/>
      <c r="DT74" s="907"/>
      <c r="DU74" s="908"/>
      <c r="DV74" s="903"/>
      <c r="DW74" s="904"/>
      <c r="DX74" s="904"/>
      <c r="DY74" s="904"/>
      <c r="DZ74" s="905"/>
      <c r="EA74" s="247"/>
    </row>
    <row r="75" spans="1:131" s="248" customFormat="1" ht="26.25" customHeight="1" x14ac:dyDescent="0.15">
      <c r="A75" s="262">
        <v>8</v>
      </c>
      <c r="B75" s="919" t="s">
        <v>581</v>
      </c>
      <c r="C75" s="920"/>
      <c r="D75" s="920"/>
      <c r="E75" s="920"/>
      <c r="F75" s="920"/>
      <c r="G75" s="920"/>
      <c r="H75" s="920"/>
      <c r="I75" s="920"/>
      <c r="J75" s="920"/>
      <c r="K75" s="920"/>
      <c r="L75" s="920"/>
      <c r="M75" s="920"/>
      <c r="N75" s="920"/>
      <c r="O75" s="920"/>
      <c r="P75" s="921"/>
      <c r="Q75" s="925">
        <v>899</v>
      </c>
      <c r="R75" s="926"/>
      <c r="S75" s="926"/>
      <c r="T75" s="926"/>
      <c r="U75" s="876"/>
      <c r="V75" s="927">
        <v>853</v>
      </c>
      <c r="W75" s="926"/>
      <c r="X75" s="926"/>
      <c r="Y75" s="926"/>
      <c r="Z75" s="876"/>
      <c r="AA75" s="927">
        <v>46</v>
      </c>
      <c r="AB75" s="926"/>
      <c r="AC75" s="926"/>
      <c r="AD75" s="926"/>
      <c r="AE75" s="876"/>
      <c r="AF75" s="927">
        <v>46</v>
      </c>
      <c r="AG75" s="926"/>
      <c r="AH75" s="926"/>
      <c r="AI75" s="926"/>
      <c r="AJ75" s="876"/>
      <c r="AK75" s="927"/>
      <c r="AL75" s="926"/>
      <c r="AM75" s="926"/>
      <c r="AN75" s="926"/>
      <c r="AO75" s="876"/>
      <c r="AP75" s="927"/>
      <c r="AQ75" s="926"/>
      <c r="AR75" s="926"/>
      <c r="AS75" s="926"/>
      <c r="AT75" s="876"/>
      <c r="AU75" s="927"/>
      <c r="AV75" s="926"/>
      <c r="AW75" s="926"/>
      <c r="AX75" s="926"/>
      <c r="AY75" s="876"/>
      <c r="AZ75" s="923"/>
      <c r="BA75" s="923"/>
      <c r="BB75" s="923"/>
      <c r="BC75" s="923"/>
      <c r="BD75" s="924"/>
      <c r="BE75" s="266"/>
      <c r="BF75" s="266"/>
      <c r="BG75" s="266"/>
      <c r="BH75" s="266"/>
      <c r="BI75" s="266"/>
      <c r="BJ75" s="266"/>
      <c r="BK75" s="266"/>
      <c r="BL75" s="266"/>
      <c r="BM75" s="266"/>
      <c r="BN75" s="266"/>
      <c r="BO75" s="266"/>
      <c r="BP75" s="266"/>
      <c r="BQ75" s="263">
        <v>69</v>
      </c>
      <c r="BR75" s="268"/>
      <c r="BS75" s="909"/>
      <c r="BT75" s="910"/>
      <c r="BU75" s="910"/>
      <c r="BV75" s="910"/>
      <c r="BW75" s="910"/>
      <c r="BX75" s="910"/>
      <c r="BY75" s="910"/>
      <c r="BZ75" s="910"/>
      <c r="CA75" s="910"/>
      <c r="CB75" s="910"/>
      <c r="CC75" s="910"/>
      <c r="CD75" s="910"/>
      <c r="CE75" s="910"/>
      <c r="CF75" s="910"/>
      <c r="CG75" s="911"/>
      <c r="CH75" s="906"/>
      <c r="CI75" s="907"/>
      <c r="CJ75" s="907"/>
      <c r="CK75" s="907"/>
      <c r="CL75" s="908"/>
      <c r="CM75" s="906"/>
      <c r="CN75" s="907"/>
      <c r="CO75" s="907"/>
      <c r="CP75" s="907"/>
      <c r="CQ75" s="908"/>
      <c r="CR75" s="906"/>
      <c r="CS75" s="907"/>
      <c r="CT75" s="907"/>
      <c r="CU75" s="907"/>
      <c r="CV75" s="908"/>
      <c r="CW75" s="906"/>
      <c r="CX75" s="907"/>
      <c r="CY75" s="907"/>
      <c r="CZ75" s="907"/>
      <c r="DA75" s="908"/>
      <c r="DB75" s="906"/>
      <c r="DC75" s="907"/>
      <c r="DD75" s="907"/>
      <c r="DE75" s="907"/>
      <c r="DF75" s="908"/>
      <c r="DG75" s="906"/>
      <c r="DH75" s="907"/>
      <c r="DI75" s="907"/>
      <c r="DJ75" s="907"/>
      <c r="DK75" s="908"/>
      <c r="DL75" s="906"/>
      <c r="DM75" s="907"/>
      <c r="DN75" s="907"/>
      <c r="DO75" s="907"/>
      <c r="DP75" s="908"/>
      <c r="DQ75" s="906"/>
      <c r="DR75" s="907"/>
      <c r="DS75" s="907"/>
      <c r="DT75" s="907"/>
      <c r="DU75" s="908"/>
      <c r="DV75" s="903"/>
      <c r="DW75" s="904"/>
      <c r="DX75" s="904"/>
      <c r="DY75" s="904"/>
      <c r="DZ75" s="905"/>
      <c r="EA75" s="247"/>
    </row>
    <row r="76" spans="1:131" s="248" customFormat="1" ht="26.25" customHeight="1" x14ac:dyDescent="0.15">
      <c r="A76" s="262">
        <v>9</v>
      </c>
      <c r="B76" s="919" t="s">
        <v>582</v>
      </c>
      <c r="C76" s="920"/>
      <c r="D76" s="920"/>
      <c r="E76" s="920"/>
      <c r="F76" s="920"/>
      <c r="G76" s="920"/>
      <c r="H76" s="920"/>
      <c r="I76" s="920"/>
      <c r="J76" s="920"/>
      <c r="K76" s="920"/>
      <c r="L76" s="920"/>
      <c r="M76" s="920"/>
      <c r="N76" s="920"/>
      <c r="O76" s="920"/>
      <c r="P76" s="921"/>
      <c r="Q76" s="925">
        <v>255217</v>
      </c>
      <c r="R76" s="926"/>
      <c r="S76" s="926"/>
      <c r="T76" s="926"/>
      <c r="U76" s="876"/>
      <c r="V76" s="927">
        <v>243412</v>
      </c>
      <c r="W76" s="926"/>
      <c r="X76" s="926"/>
      <c r="Y76" s="926"/>
      <c r="Z76" s="876"/>
      <c r="AA76" s="927">
        <v>11805</v>
      </c>
      <c r="AB76" s="926"/>
      <c r="AC76" s="926"/>
      <c r="AD76" s="926"/>
      <c r="AE76" s="876"/>
      <c r="AF76" s="927">
        <v>11805</v>
      </c>
      <c r="AG76" s="926"/>
      <c r="AH76" s="926"/>
      <c r="AI76" s="926"/>
      <c r="AJ76" s="876"/>
      <c r="AK76" s="927">
        <v>646</v>
      </c>
      <c r="AL76" s="926"/>
      <c r="AM76" s="926"/>
      <c r="AN76" s="926"/>
      <c r="AO76" s="876"/>
      <c r="AP76" s="927"/>
      <c r="AQ76" s="926"/>
      <c r="AR76" s="926"/>
      <c r="AS76" s="926"/>
      <c r="AT76" s="876"/>
      <c r="AU76" s="927"/>
      <c r="AV76" s="926"/>
      <c r="AW76" s="926"/>
      <c r="AX76" s="926"/>
      <c r="AY76" s="876"/>
      <c r="AZ76" s="923"/>
      <c r="BA76" s="923"/>
      <c r="BB76" s="923"/>
      <c r="BC76" s="923"/>
      <c r="BD76" s="924"/>
      <c r="BE76" s="266"/>
      <c r="BF76" s="266"/>
      <c r="BG76" s="266"/>
      <c r="BH76" s="266"/>
      <c r="BI76" s="266"/>
      <c r="BJ76" s="266"/>
      <c r="BK76" s="266"/>
      <c r="BL76" s="266"/>
      <c r="BM76" s="266"/>
      <c r="BN76" s="266"/>
      <c r="BO76" s="266"/>
      <c r="BP76" s="266"/>
      <c r="BQ76" s="263">
        <v>70</v>
      </c>
      <c r="BR76" s="268"/>
      <c r="BS76" s="909"/>
      <c r="BT76" s="910"/>
      <c r="BU76" s="910"/>
      <c r="BV76" s="910"/>
      <c r="BW76" s="910"/>
      <c r="BX76" s="910"/>
      <c r="BY76" s="910"/>
      <c r="BZ76" s="910"/>
      <c r="CA76" s="910"/>
      <c r="CB76" s="910"/>
      <c r="CC76" s="910"/>
      <c r="CD76" s="910"/>
      <c r="CE76" s="910"/>
      <c r="CF76" s="910"/>
      <c r="CG76" s="911"/>
      <c r="CH76" s="906"/>
      <c r="CI76" s="907"/>
      <c r="CJ76" s="907"/>
      <c r="CK76" s="907"/>
      <c r="CL76" s="908"/>
      <c r="CM76" s="906"/>
      <c r="CN76" s="907"/>
      <c r="CO76" s="907"/>
      <c r="CP76" s="907"/>
      <c r="CQ76" s="908"/>
      <c r="CR76" s="906"/>
      <c r="CS76" s="907"/>
      <c r="CT76" s="907"/>
      <c r="CU76" s="907"/>
      <c r="CV76" s="908"/>
      <c r="CW76" s="906"/>
      <c r="CX76" s="907"/>
      <c r="CY76" s="907"/>
      <c r="CZ76" s="907"/>
      <c r="DA76" s="908"/>
      <c r="DB76" s="906"/>
      <c r="DC76" s="907"/>
      <c r="DD76" s="907"/>
      <c r="DE76" s="907"/>
      <c r="DF76" s="908"/>
      <c r="DG76" s="906"/>
      <c r="DH76" s="907"/>
      <c r="DI76" s="907"/>
      <c r="DJ76" s="907"/>
      <c r="DK76" s="908"/>
      <c r="DL76" s="906"/>
      <c r="DM76" s="907"/>
      <c r="DN76" s="907"/>
      <c r="DO76" s="907"/>
      <c r="DP76" s="908"/>
      <c r="DQ76" s="906"/>
      <c r="DR76" s="907"/>
      <c r="DS76" s="907"/>
      <c r="DT76" s="907"/>
      <c r="DU76" s="908"/>
      <c r="DV76" s="903"/>
      <c r="DW76" s="904"/>
      <c r="DX76" s="904"/>
      <c r="DY76" s="904"/>
      <c r="DZ76" s="905"/>
      <c r="EA76" s="247"/>
    </row>
    <row r="77" spans="1:131" s="248" customFormat="1" ht="26.25" customHeight="1" x14ac:dyDescent="0.15">
      <c r="A77" s="262">
        <v>10</v>
      </c>
      <c r="B77" s="919"/>
      <c r="C77" s="920"/>
      <c r="D77" s="920"/>
      <c r="E77" s="920"/>
      <c r="F77" s="920"/>
      <c r="G77" s="920"/>
      <c r="H77" s="920"/>
      <c r="I77" s="920"/>
      <c r="J77" s="920"/>
      <c r="K77" s="920"/>
      <c r="L77" s="920"/>
      <c r="M77" s="920"/>
      <c r="N77" s="920"/>
      <c r="O77" s="920"/>
      <c r="P77" s="921"/>
      <c r="Q77" s="925"/>
      <c r="R77" s="926"/>
      <c r="S77" s="926"/>
      <c r="T77" s="926"/>
      <c r="U77" s="876"/>
      <c r="V77" s="927"/>
      <c r="W77" s="926"/>
      <c r="X77" s="926"/>
      <c r="Y77" s="926"/>
      <c r="Z77" s="876"/>
      <c r="AA77" s="927"/>
      <c r="AB77" s="926"/>
      <c r="AC77" s="926"/>
      <c r="AD77" s="926"/>
      <c r="AE77" s="876"/>
      <c r="AF77" s="927"/>
      <c r="AG77" s="926"/>
      <c r="AH77" s="926"/>
      <c r="AI77" s="926"/>
      <c r="AJ77" s="876"/>
      <c r="AK77" s="927"/>
      <c r="AL77" s="926"/>
      <c r="AM77" s="926"/>
      <c r="AN77" s="926"/>
      <c r="AO77" s="876"/>
      <c r="AP77" s="927"/>
      <c r="AQ77" s="926"/>
      <c r="AR77" s="926"/>
      <c r="AS77" s="926"/>
      <c r="AT77" s="876"/>
      <c r="AU77" s="927"/>
      <c r="AV77" s="926"/>
      <c r="AW77" s="926"/>
      <c r="AX77" s="926"/>
      <c r="AY77" s="876"/>
      <c r="AZ77" s="923"/>
      <c r="BA77" s="923"/>
      <c r="BB77" s="923"/>
      <c r="BC77" s="923"/>
      <c r="BD77" s="924"/>
      <c r="BE77" s="266"/>
      <c r="BF77" s="266"/>
      <c r="BG77" s="266"/>
      <c r="BH77" s="266"/>
      <c r="BI77" s="266"/>
      <c r="BJ77" s="266"/>
      <c r="BK77" s="266"/>
      <c r="BL77" s="266"/>
      <c r="BM77" s="266"/>
      <c r="BN77" s="266"/>
      <c r="BO77" s="266"/>
      <c r="BP77" s="266"/>
      <c r="BQ77" s="263">
        <v>71</v>
      </c>
      <c r="BR77" s="268"/>
      <c r="BS77" s="909"/>
      <c r="BT77" s="910"/>
      <c r="BU77" s="910"/>
      <c r="BV77" s="910"/>
      <c r="BW77" s="910"/>
      <c r="BX77" s="910"/>
      <c r="BY77" s="910"/>
      <c r="BZ77" s="910"/>
      <c r="CA77" s="910"/>
      <c r="CB77" s="910"/>
      <c r="CC77" s="910"/>
      <c r="CD77" s="910"/>
      <c r="CE77" s="910"/>
      <c r="CF77" s="910"/>
      <c r="CG77" s="911"/>
      <c r="CH77" s="906"/>
      <c r="CI77" s="907"/>
      <c r="CJ77" s="907"/>
      <c r="CK77" s="907"/>
      <c r="CL77" s="908"/>
      <c r="CM77" s="906"/>
      <c r="CN77" s="907"/>
      <c r="CO77" s="907"/>
      <c r="CP77" s="907"/>
      <c r="CQ77" s="908"/>
      <c r="CR77" s="906"/>
      <c r="CS77" s="907"/>
      <c r="CT77" s="907"/>
      <c r="CU77" s="907"/>
      <c r="CV77" s="908"/>
      <c r="CW77" s="906"/>
      <c r="CX77" s="907"/>
      <c r="CY77" s="907"/>
      <c r="CZ77" s="907"/>
      <c r="DA77" s="908"/>
      <c r="DB77" s="906"/>
      <c r="DC77" s="907"/>
      <c r="DD77" s="907"/>
      <c r="DE77" s="907"/>
      <c r="DF77" s="908"/>
      <c r="DG77" s="906"/>
      <c r="DH77" s="907"/>
      <c r="DI77" s="907"/>
      <c r="DJ77" s="907"/>
      <c r="DK77" s="908"/>
      <c r="DL77" s="906"/>
      <c r="DM77" s="907"/>
      <c r="DN77" s="907"/>
      <c r="DO77" s="907"/>
      <c r="DP77" s="908"/>
      <c r="DQ77" s="906"/>
      <c r="DR77" s="907"/>
      <c r="DS77" s="907"/>
      <c r="DT77" s="907"/>
      <c r="DU77" s="908"/>
      <c r="DV77" s="903"/>
      <c r="DW77" s="904"/>
      <c r="DX77" s="904"/>
      <c r="DY77" s="904"/>
      <c r="DZ77" s="905"/>
      <c r="EA77" s="247"/>
    </row>
    <row r="78" spans="1:131" s="248" customFormat="1" ht="26.25" customHeight="1" x14ac:dyDescent="0.15">
      <c r="A78" s="262">
        <v>11</v>
      </c>
      <c r="B78" s="919"/>
      <c r="C78" s="920"/>
      <c r="D78" s="920"/>
      <c r="E78" s="920"/>
      <c r="F78" s="920"/>
      <c r="G78" s="920"/>
      <c r="H78" s="920"/>
      <c r="I78" s="920"/>
      <c r="J78" s="920"/>
      <c r="K78" s="920"/>
      <c r="L78" s="920"/>
      <c r="M78" s="920"/>
      <c r="N78" s="920"/>
      <c r="O78" s="920"/>
      <c r="P78" s="921"/>
      <c r="Q78" s="922"/>
      <c r="R78" s="877"/>
      <c r="S78" s="877"/>
      <c r="T78" s="877"/>
      <c r="U78" s="877"/>
      <c r="V78" s="877"/>
      <c r="W78" s="877"/>
      <c r="X78" s="877"/>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7"/>
      <c r="AY78" s="877"/>
      <c r="AZ78" s="923"/>
      <c r="BA78" s="923"/>
      <c r="BB78" s="923"/>
      <c r="BC78" s="923"/>
      <c r="BD78" s="924"/>
      <c r="BE78" s="266"/>
      <c r="BF78" s="266"/>
      <c r="BG78" s="266"/>
      <c r="BH78" s="266"/>
      <c r="BI78" s="266"/>
      <c r="BJ78" s="269"/>
      <c r="BK78" s="269"/>
      <c r="BL78" s="269"/>
      <c r="BM78" s="269"/>
      <c r="BN78" s="269"/>
      <c r="BO78" s="266"/>
      <c r="BP78" s="266"/>
      <c r="BQ78" s="263">
        <v>72</v>
      </c>
      <c r="BR78" s="268"/>
      <c r="BS78" s="909"/>
      <c r="BT78" s="910"/>
      <c r="BU78" s="910"/>
      <c r="BV78" s="910"/>
      <c r="BW78" s="910"/>
      <c r="BX78" s="910"/>
      <c r="BY78" s="910"/>
      <c r="BZ78" s="910"/>
      <c r="CA78" s="910"/>
      <c r="CB78" s="910"/>
      <c r="CC78" s="910"/>
      <c r="CD78" s="910"/>
      <c r="CE78" s="910"/>
      <c r="CF78" s="910"/>
      <c r="CG78" s="911"/>
      <c r="CH78" s="906"/>
      <c r="CI78" s="907"/>
      <c r="CJ78" s="907"/>
      <c r="CK78" s="907"/>
      <c r="CL78" s="908"/>
      <c r="CM78" s="906"/>
      <c r="CN78" s="907"/>
      <c r="CO78" s="907"/>
      <c r="CP78" s="907"/>
      <c r="CQ78" s="908"/>
      <c r="CR78" s="906"/>
      <c r="CS78" s="907"/>
      <c r="CT78" s="907"/>
      <c r="CU78" s="907"/>
      <c r="CV78" s="908"/>
      <c r="CW78" s="906"/>
      <c r="CX78" s="907"/>
      <c r="CY78" s="907"/>
      <c r="CZ78" s="907"/>
      <c r="DA78" s="908"/>
      <c r="DB78" s="906"/>
      <c r="DC78" s="907"/>
      <c r="DD78" s="907"/>
      <c r="DE78" s="907"/>
      <c r="DF78" s="908"/>
      <c r="DG78" s="906"/>
      <c r="DH78" s="907"/>
      <c r="DI78" s="907"/>
      <c r="DJ78" s="907"/>
      <c r="DK78" s="908"/>
      <c r="DL78" s="906"/>
      <c r="DM78" s="907"/>
      <c r="DN78" s="907"/>
      <c r="DO78" s="907"/>
      <c r="DP78" s="908"/>
      <c r="DQ78" s="906"/>
      <c r="DR78" s="907"/>
      <c r="DS78" s="907"/>
      <c r="DT78" s="907"/>
      <c r="DU78" s="908"/>
      <c r="DV78" s="903"/>
      <c r="DW78" s="904"/>
      <c r="DX78" s="904"/>
      <c r="DY78" s="904"/>
      <c r="DZ78" s="905"/>
      <c r="EA78" s="247"/>
    </row>
    <row r="79" spans="1:131" s="248" customFormat="1" ht="26.25" customHeight="1" x14ac:dyDescent="0.15">
      <c r="A79" s="262">
        <v>12</v>
      </c>
      <c r="B79" s="919"/>
      <c r="C79" s="920"/>
      <c r="D79" s="920"/>
      <c r="E79" s="920"/>
      <c r="F79" s="920"/>
      <c r="G79" s="920"/>
      <c r="H79" s="920"/>
      <c r="I79" s="920"/>
      <c r="J79" s="920"/>
      <c r="K79" s="920"/>
      <c r="L79" s="920"/>
      <c r="M79" s="920"/>
      <c r="N79" s="920"/>
      <c r="O79" s="920"/>
      <c r="P79" s="921"/>
      <c r="Q79" s="922"/>
      <c r="R79" s="877"/>
      <c r="S79" s="877"/>
      <c r="T79" s="877"/>
      <c r="U79" s="877"/>
      <c r="V79" s="877"/>
      <c r="W79" s="877"/>
      <c r="X79" s="877"/>
      <c r="Y79" s="877"/>
      <c r="Z79" s="877"/>
      <c r="AA79" s="877"/>
      <c r="AB79" s="877"/>
      <c r="AC79" s="877"/>
      <c r="AD79" s="877"/>
      <c r="AE79" s="877"/>
      <c r="AF79" s="877"/>
      <c r="AG79" s="877"/>
      <c r="AH79" s="877"/>
      <c r="AI79" s="877"/>
      <c r="AJ79" s="877"/>
      <c r="AK79" s="877"/>
      <c r="AL79" s="877"/>
      <c r="AM79" s="877"/>
      <c r="AN79" s="877"/>
      <c r="AO79" s="877"/>
      <c r="AP79" s="877"/>
      <c r="AQ79" s="877"/>
      <c r="AR79" s="877"/>
      <c r="AS79" s="877"/>
      <c r="AT79" s="877"/>
      <c r="AU79" s="877"/>
      <c r="AV79" s="877"/>
      <c r="AW79" s="877"/>
      <c r="AX79" s="877"/>
      <c r="AY79" s="877"/>
      <c r="AZ79" s="923"/>
      <c r="BA79" s="923"/>
      <c r="BB79" s="923"/>
      <c r="BC79" s="923"/>
      <c r="BD79" s="924"/>
      <c r="BE79" s="266"/>
      <c r="BF79" s="266"/>
      <c r="BG79" s="266"/>
      <c r="BH79" s="266"/>
      <c r="BI79" s="266"/>
      <c r="BJ79" s="269"/>
      <c r="BK79" s="269"/>
      <c r="BL79" s="269"/>
      <c r="BM79" s="269"/>
      <c r="BN79" s="269"/>
      <c r="BO79" s="266"/>
      <c r="BP79" s="266"/>
      <c r="BQ79" s="263">
        <v>73</v>
      </c>
      <c r="BR79" s="268"/>
      <c r="BS79" s="909"/>
      <c r="BT79" s="910"/>
      <c r="BU79" s="910"/>
      <c r="BV79" s="910"/>
      <c r="BW79" s="910"/>
      <c r="BX79" s="910"/>
      <c r="BY79" s="910"/>
      <c r="BZ79" s="910"/>
      <c r="CA79" s="910"/>
      <c r="CB79" s="910"/>
      <c r="CC79" s="910"/>
      <c r="CD79" s="910"/>
      <c r="CE79" s="910"/>
      <c r="CF79" s="910"/>
      <c r="CG79" s="911"/>
      <c r="CH79" s="906"/>
      <c r="CI79" s="907"/>
      <c r="CJ79" s="907"/>
      <c r="CK79" s="907"/>
      <c r="CL79" s="908"/>
      <c r="CM79" s="906"/>
      <c r="CN79" s="907"/>
      <c r="CO79" s="907"/>
      <c r="CP79" s="907"/>
      <c r="CQ79" s="908"/>
      <c r="CR79" s="906"/>
      <c r="CS79" s="907"/>
      <c r="CT79" s="907"/>
      <c r="CU79" s="907"/>
      <c r="CV79" s="908"/>
      <c r="CW79" s="906"/>
      <c r="CX79" s="907"/>
      <c r="CY79" s="907"/>
      <c r="CZ79" s="907"/>
      <c r="DA79" s="908"/>
      <c r="DB79" s="906"/>
      <c r="DC79" s="907"/>
      <c r="DD79" s="907"/>
      <c r="DE79" s="907"/>
      <c r="DF79" s="908"/>
      <c r="DG79" s="906"/>
      <c r="DH79" s="907"/>
      <c r="DI79" s="907"/>
      <c r="DJ79" s="907"/>
      <c r="DK79" s="908"/>
      <c r="DL79" s="906"/>
      <c r="DM79" s="907"/>
      <c r="DN79" s="907"/>
      <c r="DO79" s="907"/>
      <c r="DP79" s="908"/>
      <c r="DQ79" s="906"/>
      <c r="DR79" s="907"/>
      <c r="DS79" s="907"/>
      <c r="DT79" s="907"/>
      <c r="DU79" s="908"/>
      <c r="DV79" s="903"/>
      <c r="DW79" s="904"/>
      <c r="DX79" s="904"/>
      <c r="DY79" s="904"/>
      <c r="DZ79" s="905"/>
      <c r="EA79" s="247"/>
    </row>
    <row r="80" spans="1:131" s="248" customFormat="1" ht="26.25" customHeight="1" x14ac:dyDescent="0.15">
      <c r="A80" s="262">
        <v>13</v>
      </c>
      <c r="B80" s="919"/>
      <c r="C80" s="920"/>
      <c r="D80" s="920"/>
      <c r="E80" s="920"/>
      <c r="F80" s="920"/>
      <c r="G80" s="920"/>
      <c r="H80" s="920"/>
      <c r="I80" s="920"/>
      <c r="J80" s="920"/>
      <c r="K80" s="920"/>
      <c r="L80" s="920"/>
      <c r="M80" s="920"/>
      <c r="N80" s="920"/>
      <c r="O80" s="920"/>
      <c r="P80" s="921"/>
      <c r="Q80" s="922"/>
      <c r="R80" s="877"/>
      <c r="S80" s="877"/>
      <c r="T80" s="877"/>
      <c r="U80" s="877"/>
      <c r="V80" s="877"/>
      <c r="W80" s="877"/>
      <c r="X80" s="877"/>
      <c r="Y80" s="877"/>
      <c r="Z80" s="877"/>
      <c r="AA80" s="877"/>
      <c r="AB80" s="877"/>
      <c r="AC80" s="877"/>
      <c r="AD80" s="877"/>
      <c r="AE80" s="877"/>
      <c r="AF80" s="877"/>
      <c r="AG80" s="877"/>
      <c r="AH80" s="877"/>
      <c r="AI80" s="877"/>
      <c r="AJ80" s="877"/>
      <c r="AK80" s="877"/>
      <c r="AL80" s="877"/>
      <c r="AM80" s="877"/>
      <c r="AN80" s="877"/>
      <c r="AO80" s="877"/>
      <c r="AP80" s="877"/>
      <c r="AQ80" s="877"/>
      <c r="AR80" s="877"/>
      <c r="AS80" s="877"/>
      <c r="AT80" s="877"/>
      <c r="AU80" s="877"/>
      <c r="AV80" s="877"/>
      <c r="AW80" s="877"/>
      <c r="AX80" s="877"/>
      <c r="AY80" s="877"/>
      <c r="AZ80" s="923"/>
      <c r="BA80" s="923"/>
      <c r="BB80" s="923"/>
      <c r="BC80" s="923"/>
      <c r="BD80" s="924"/>
      <c r="BE80" s="266"/>
      <c r="BF80" s="266"/>
      <c r="BG80" s="266"/>
      <c r="BH80" s="266"/>
      <c r="BI80" s="266"/>
      <c r="BJ80" s="266"/>
      <c r="BK80" s="266"/>
      <c r="BL80" s="266"/>
      <c r="BM80" s="266"/>
      <c r="BN80" s="266"/>
      <c r="BO80" s="266"/>
      <c r="BP80" s="266"/>
      <c r="BQ80" s="263">
        <v>74</v>
      </c>
      <c r="BR80" s="268"/>
      <c r="BS80" s="909"/>
      <c r="BT80" s="910"/>
      <c r="BU80" s="910"/>
      <c r="BV80" s="910"/>
      <c r="BW80" s="910"/>
      <c r="BX80" s="910"/>
      <c r="BY80" s="910"/>
      <c r="BZ80" s="910"/>
      <c r="CA80" s="910"/>
      <c r="CB80" s="910"/>
      <c r="CC80" s="910"/>
      <c r="CD80" s="910"/>
      <c r="CE80" s="910"/>
      <c r="CF80" s="910"/>
      <c r="CG80" s="911"/>
      <c r="CH80" s="906"/>
      <c r="CI80" s="907"/>
      <c r="CJ80" s="907"/>
      <c r="CK80" s="907"/>
      <c r="CL80" s="908"/>
      <c r="CM80" s="906"/>
      <c r="CN80" s="907"/>
      <c r="CO80" s="907"/>
      <c r="CP80" s="907"/>
      <c r="CQ80" s="908"/>
      <c r="CR80" s="906"/>
      <c r="CS80" s="907"/>
      <c r="CT80" s="907"/>
      <c r="CU80" s="907"/>
      <c r="CV80" s="908"/>
      <c r="CW80" s="906"/>
      <c r="CX80" s="907"/>
      <c r="CY80" s="907"/>
      <c r="CZ80" s="907"/>
      <c r="DA80" s="908"/>
      <c r="DB80" s="906"/>
      <c r="DC80" s="907"/>
      <c r="DD80" s="907"/>
      <c r="DE80" s="907"/>
      <c r="DF80" s="908"/>
      <c r="DG80" s="906"/>
      <c r="DH80" s="907"/>
      <c r="DI80" s="907"/>
      <c r="DJ80" s="907"/>
      <c r="DK80" s="908"/>
      <c r="DL80" s="906"/>
      <c r="DM80" s="907"/>
      <c r="DN80" s="907"/>
      <c r="DO80" s="907"/>
      <c r="DP80" s="908"/>
      <c r="DQ80" s="906"/>
      <c r="DR80" s="907"/>
      <c r="DS80" s="907"/>
      <c r="DT80" s="907"/>
      <c r="DU80" s="908"/>
      <c r="DV80" s="903"/>
      <c r="DW80" s="904"/>
      <c r="DX80" s="904"/>
      <c r="DY80" s="904"/>
      <c r="DZ80" s="905"/>
      <c r="EA80" s="247"/>
    </row>
    <row r="81" spans="1:131" s="248" customFormat="1" ht="26.25" customHeight="1" x14ac:dyDescent="0.15">
      <c r="A81" s="262">
        <v>14</v>
      </c>
      <c r="B81" s="919"/>
      <c r="C81" s="920"/>
      <c r="D81" s="920"/>
      <c r="E81" s="920"/>
      <c r="F81" s="920"/>
      <c r="G81" s="920"/>
      <c r="H81" s="920"/>
      <c r="I81" s="920"/>
      <c r="J81" s="920"/>
      <c r="K81" s="920"/>
      <c r="L81" s="920"/>
      <c r="M81" s="920"/>
      <c r="N81" s="920"/>
      <c r="O81" s="920"/>
      <c r="P81" s="921"/>
      <c r="Q81" s="922"/>
      <c r="R81" s="877"/>
      <c r="S81" s="877"/>
      <c r="T81" s="877"/>
      <c r="U81" s="877"/>
      <c r="V81" s="877"/>
      <c r="W81" s="877"/>
      <c r="X81" s="877"/>
      <c r="Y81" s="877"/>
      <c r="Z81" s="877"/>
      <c r="AA81" s="877"/>
      <c r="AB81" s="877"/>
      <c r="AC81" s="877"/>
      <c r="AD81" s="877"/>
      <c r="AE81" s="877"/>
      <c r="AF81" s="877"/>
      <c r="AG81" s="877"/>
      <c r="AH81" s="877"/>
      <c r="AI81" s="877"/>
      <c r="AJ81" s="877"/>
      <c r="AK81" s="877"/>
      <c r="AL81" s="877"/>
      <c r="AM81" s="877"/>
      <c r="AN81" s="877"/>
      <c r="AO81" s="877"/>
      <c r="AP81" s="877"/>
      <c r="AQ81" s="877"/>
      <c r="AR81" s="877"/>
      <c r="AS81" s="877"/>
      <c r="AT81" s="877"/>
      <c r="AU81" s="877"/>
      <c r="AV81" s="877"/>
      <c r="AW81" s="877"/>
      <c r="AX81" s="877"/>
      <c r="AY81" s="877"/>
      <c r="AZ81" s="923"/>
      <c r="BA81" s="923"/>
      <c r="BB81" s="923"/>
      <c r="BC81" s="923"/>
      <c r="BD81" s="924"/>
      <c r="BE81" s="266"/>
      <c r="BF81" s="266"/>
      <c r="BG81" s="266"/>
      <c r="BH81" s="266"/>
      <c r="BI81" s="266"/>
      <c r="BJ81" s="266"/>
      <c r="BK81" s="266"/>
      <c r="BL81" s="266"/>
      <c r="BM81" s="266"/>
      <c r="BN81" s="266"/>
      <c r="BO81" s="266"/>
      <c r="BP81" s="266"/>
      <c r="BQ81" s="263">
        <v>75</v>
      </c>
      <c r="BR81" s="268"/>
      <c r="BS81" s="909"/>
      <c r="BT81" s="910"/>
      <c r="BU81" s="910"/>
      <c r="BV81" s="910"/>
      <c r="BW81" s="910"/>
      <c r="BX81" s="910"/>
      <c r="BY81" s="910"/>
      <c r="BZ81" s="910"/>
      <c r="CA81" s="910"/>
      <c r="CB81" s="910"/>
      <c r="CC81" s="910"/>
      <c r="CD81" s="910"/>
      <c r="CE81" s="910"/>
      <c r="CF81" s="910"/>
      <c r="CG81" s="911"/>
      <c r="CH81" s="906"/>
      <c r="CI81" s="907"/>
      <c r="CJ81" s="907"/>
      <c r="CK81" s="907"/>
      <c r="CL81" s="908"/>
      <c r="CM81" s="906"/>
      <c r="CN81" s="907"/>
      <c r="CO81" s="907"/>
      <c r="CP81" s="907"/>
      <c r="CQ81" s="908"/>
      <c r="CR81" s="906"/>
      <c r="CS81" s="907"/>
      <c r="CT81" s="907"/>
      <c r="CU81" s="907"/>
      <c r="CV81" s="908"/>
      <c r="CW81" s="906"/>
      <c r="CX81" s="907"/>
      <c r="CY81" s="907"/>
      <c r="CZ81" s="907"/>
      <c r="DA81" s="908"/>
      <c r="DB81" s="906"/>
      <c r="DC81" s="907"/>
      <c r="DD81" s="907"/>
      <c r="DE81" s="907"/>
      <c r="DF81" s="908"/>
      <c r="DG81" s="906"/>
      <c r="DH81" s="907"/>
      <c r="DI81" s="907"/>
      <c r="DJ81" s="907"/>
      <c r="DK81" s="908"/>
      <c r="DL81" s="906"/>
      <c r="DM81" s="907"/>
      <c r="DN81" s="907"/>
      <c r="DO81" s="907"/>
      <c r="DP81" s="908"/>
      <c r="DQ81" s="906"/>
      <c r="DR81" s="907"/>
      <c r="DS81" s="907"/>
      <c r="DT81" s="907"/>
      <c r="DU81" s="908"/>
      <c r="DV81" s="903"/>
      <c r="DW81" s="904"/>
      <c r="DX81" s="904"/>
      <c r="DY81" s="904"/>
      <c r="DZ81" s="905"/>
      <c r="EA81" s="247"/>
    </row>
    <row r="82" spans="1:131" s="248" customFormat="1" ht="26.25" customHeight="1" x14ac:dyDescent="0.15">
      <c r="A82" s="262">
        <v>15</v>
      </c>
      <c r="B82" s="919"/>
      <c r="C82" s="920"/>
      <c r="D82" s="920"/>
      <c r="E82" s="920"/>
      <c r="F82" s="920"/>
      <c r="G82" s="920"/>
      <c r="H82" s="920"/>
      <c r="I82" s="920"/>
      <c r="J82" s="920"/>
      <c r="K82" s="920"/>
      <c r="L82" s="920"/>
      <c r="M82" s="920"/>
      <c r="N82" s="920"/>
      <c r="O82" s="920"/>
      <c r="P82" s="921"/>
      <c r="Q82" s="922"/>
      <c r="R82" s="877"/>
      <c r="S82" s="877"/>
      <c r="T82" s="877"/>
      <c r="U82" s="877"/>
      <c r="V82" s="877"/>
      <c r="W82" s="877"/>
      <c r="X82" s="877"/>
      <c r="Y82" s="877"/>
      <c r="Z82" s="877"/>
      <c r="AA82" s="877"/>
      <c r="AB82" s="877"/>
      <c r="AC82" s="877"/>
      <c r="AD82" s="877"/>
      <c r="AE82" s="877"/>
      <c r="AF82" s="877"/>
      <c r="AG82" s="877"/>
      <c r="AH82" s="877"/>
      <c r="AI82" s="877"/>
      <c r="AJ82" s="877"/>
      <c r="AK82" s="877"/>
      <c r="AL82" s="877"/>
      <c r="AM82" s="877"/>
      <c r="AN82" s="877"/>
      <c r="AO82" s="877"/>
      <c r="AP82" s="877"/>
      <c r="AQ82" s="877"/>
      <c r="AR82" s="877"/>
      <c r="AS82" s="877"/>
      <c r="AT82" s="877"/>
      <c r="AU82" s="877"/>
      <c r="AV82" s="877"/>
      <c r="AW82" s="877"/>
      <c r="AX82" s="877"/>
      <c r="AY82" s="877"/>
      <c r="AZ82" s="923"/>
      <c r="BA82" s="923"/>
      <c r="BB82" s="923"/>
      <c r="BC82" s="923"/>
      <c r="BD82" s="924"/>
      <c r="BE82" s="266"/>
      <c r="BF82" s="266"/>
      <c r="BG82" s="266"/>
      <c r="BH82" s="266"/>
      <c r="BI82" s="266"/>
      <c r="BJ82" s="266"/>
      <c r="BK82" s="266"/>
      <c r="BL82" s="266"/>
      <c r="BM82" s="266"/>
      <c r="BN82" s="266"/>
      <c r="BO82" s="266"/>
      <c r="BP82" s="266"/>
      <c r="BQ82" s="263">
        <v>76</v>
      </c>
      <c r="BR82" s="268"/>
      <c r="BS82" s="909"/>
      <c r="BT82" s="910"/>
      <c r="BU82" s="910"/>
      <c r="BV82" s="910"/>
      <c r="BW82" s="910"/>
      <c r="BX82" s="910"/>
      <c r="BY82" s="910"/>
      <c r="BZ82" s="910"/>
      <c r="CA82" s="910"/>
      <c r="CB82" s="910"/>
      <c r="CC82" s="910"/>
      <c r="CD82" s="910"/>
      <c r="CE82" s="910"/>
      <c r="CF82" s="910"/>
      <c r="CG82" s="911"/>
      <c r="CH82" s="906"/>
      <c r="CI82" s="907"/>
      <c r="CJ82" s="907"/>
      <c r="CK82" s="907"/>
      <c r="CL82" s="908"/>
      <c r="CM82" s="906"/>
      <c r="CN82" s="907"/>
      <c r="CO82" s="907"/>
      <c r="CP82" s="907"/>
      <c r="CQ82" s="908"/>
      <c r="CR82" s="906"/>
      <c r="CS82" s="907"/>
      <c r="CT82" s="907"/>
      <c r="CU82" s="907"/>
      <c r="CV82" s="908"/>
      <c r="CW82" s="906"/>
      <c r="CX82" s="907"/>
      <c r="CY82" s="907"/>
      <c r="CZ82" s="907"/>
      <c r="DA82" s="908"/>
      <c r="DB82" s="906"/>
      <c r="DC82" s="907"/>
      <c r="DD82" s="907"/>
      <c r="DE82" s="907"/>
      <c r="DF82" s="908"/>
      <c r="DG82" s="906"/>
      <c r="DH82" s="907"/>
      <c r="DI82" s="907"/>
      <c r="DJ82" s="907"/>
      <c r="DK82" s="908"/>
      <c r="DL82" s="906"/>
      <c r="DM82" s="907"/>
      <c r="DN82" s="907"/>
      <c r="DO82" s="907"/>
      <c r="DP82" s="908"/>
      <c r="DQ82" s="906"/>
      <c r="DR82" s="907"/>
      <c r="DS82" s="907"/>
      <c r="DT82" s="907"/>
      <c r="DU82" s="908"/>
      <c r="DV82" s="903"/>
      <c r="DW82" s="904"/>
      <c r="DX82" s="904"/>
      <c r="DY82" s="904"/>
      <c r="DZ82" s="905"/>
      <c r="EA82" s="247"/>
    </row>
    <row r="83" spans="1:131" s="248" customFormat="1" ht="26.25" customHeight="1" x14ac:dyDescent="0.15">
      <c r="A83" s="262">
        <v>16</v>
      </c>
      <c r="B83" s="919"/>
      <c r="C83" s="920"/>
      <c r="D83" s="920"/>
      <c r="E83" s="920"/>
      <c r="F83" s="920"/>
      <c r="G83" s="920"/>
      <c r="H83" s="920"/>
      <c r="I83" s="920"/>
      <c r="J83" s="920"/>
      <c r="K83" s="920"/>
      <c r="L83" s="920"/>
      <c r="M83" s="920"/>
      <c r="N83" s="920"/>
      <c r="O83" s="920"/>
      <c r="P83" s="921"/>
      <c r="Q83" s="922"/>
      <c r="R83" s="877"/>
      <c r="S83" s="877"/>
      <c r="T83" s="877"/>
      <c r="U83" s="877"/>
      <c r="V83" s="877"/>
      <c r="W83" s="877"/>
      <c r="X83" s="877"/>
      <c r="Y83" s="877"/>
      <c r="Z83" s="877"/>
      <c r="AA83" s="877"/>
      <c r="AB83" s="877"/>
      <c r="AC83" s="877"/>
      <c r="AD83" s="877"/>
      <c r="AE83" s="877"/>
      <c r="AF83" s="877"/>
      <c r="AG83" s="877"/>
      <c r="AH83" s="877"/>
      <c r="AI83" s="877"/>
      <c r="AJ83" s="877"/>
      <c r="AK83" s="877"/>
      <c r="AL83" s="877"/>
      <c r="AM83" s="877"/>
      <c r="AN83" s="877"/>
      <c r="AO83" s="877"/>
      <c r="AP83" s="877"/>
      <c r="AQ83" s="877"/>
      <c r="AR83" s="877"/>
      <c r="AS83" s="877"/>
      <c r="AT83" s="877"/>
      <c r="AU83" s="877"/>
      <c r="AV83" s="877"/>
      <c r="AW83" s="877"/>
      <c r="AX83" s="877"/>
      <c r="AY83" s="877"/>
      <c r="AZ83" s="923"/>
      <c r="BA83" s="923"/>
      <c r="BB83" s="923"/>
      <c r="BC83" s="923"/>
      <c r="BD83" s="924"/>
      <c r="BE83" s="266"/>
      <c r="BF83" s="266"/>
      <c r="BG83" s="266"/>
      <c r="BH83" s="266"/>
      <c r="BI83" s="266"/>
      <c r="BJ83" s="266"/>
      <c r="BK83" s="266"/>
      <c r="BL83" s="266"/>
      <c r="BM83" s="266"/>
      <c r="BN83" s="266"/>
      <c r="BO83" s="266"/>
      <c r="BP83" s="266"/>
      <c r="BQ83" s="263">
        <v>77</v>
      </c>
      <c r="BR83" s="268"/>
      <c r="BS83" s="909"/>
      <c r="BT83" s="910"/>
      <c r="BU83" s="910"/>
      <c r="BV83" s="910"/>
      <c r="BW83" s="910"/>
      <c r="BX83" s="910"/>
      <c r="BY83" s="910"/>
      <c r="BZ83" s="910"/>
      <c r="CA83" s="910"/>
      <c r="CB83" s="910"/>
      <c r="CC83" s="910"/>
      <c r="CD83" s="910"/>
      <c r="CE83" s="910"/>
      <c r="CF83" s="910"/>
      <c r="CG83" s="911"/>
      <c r="CH83" s="906"/>
      <c r="CI83" s="907"/>
      <c r="CJ83" s="907"/>
      <c r="CK83" s="907"/>
      <c r="CL83" s="908"/>
      <c r="CM83" s="906"/>
      <c r="CN83" s="907"/>
      <c r="CO83" s="907"/>
      <c r="CP83" s="907"/>
      <c r="CQ83" s="908"/>
      <c r="CR83" s="906"/>
      <c r="CS83" s="907"/>
      <c r="CT83" s="907"/>
      <c r="CU83" s="907"/>
      <c r="CV83" s="908"/>
      <c r="CW83" s="906"/>
      <c r="CX83" s="907"/>
      <c r="CY83" s="907"/>
      <c r="CZ83" s="907"/>
      <c r="DA83" s="908"/>
      <c r="DB83" s="906"/>
      <c r="DC83" s="907"/>
      <c r="DD83" s="907"/>
      <c r="DE83" s="907"/>
      <c r="DF83" s="908"/>
      <c r="DG83" s="906"/>
      <c r="DH83" s="907"/>
      <c r="DI83" s="907"/>
      <c r="DJ83" s="907"/>
      <c r="DK83" s="908"/>
      <c r="DL83" s="906"/>
      <c r="DM83" s="907"/>
      <c r="DN83" s="907"/>
      <c r="DO83" s="907"/>
      <c r="DP83" s="908"/>
      <c r="DQ83" s="906"/>
      <c r="DR83" s="907"/>
      <c r="DS83" s="907"/>
      <c r="DT83" s="907"/>
      <c r="DU83" s="908"/>
      <c r="DV83" s="903"/>
      <c r="DW83" s="904"/>
      <c r="DX83" s="904"/>
      <c r="DY83" s="904"/>
      <c r="DZ83" s="905"/>
      <c r="EA83" s="247"/>
    </row>
    <row r="84" spans="1:131" s="248" customFormat="1" ht="26.25" customHeight="1" x14ac:dyDescent="0.15">
      <c r="A84" s="262">
        <v>17</v>
      </c>
      <c r="B84" s="919"/>
      <c r="C84" s="920"/>
      <c r="D84" s="920"/>
      <c r="E84" s="920"/>
      <c r="F84" s="920"/>
      <c r="G84" s="920"/>
      <c r="H84" s="920"/>
      <c r="I84" s="920"/>
      <c r="J84" s="920"/>
      <c r="K84" s="920"/>
      <c r="L84" s="920"/>
      <c r="M84" s="920"/>
      <c r="N84" s="920"/>
      <c r="O84" s="920"/>
      <c r="P84" s="921"/>
      <c r="Q84" s="922"/>
      <c r="R84" s="877"/>
      <c r="S84" s="877"/>
      <c r="T84" s="877"/>
      <c r="U84" s="877"/>
      <c r="V84" s="877"/>
      <c r="W84" s="877"/>
      <c r="X84" s="877"/>
      <c r="Y84" s="877"/>
      <c r="Z84" s="877"/>
      <c r="AA84" s="877"/>
      <c r="AB84" s="877"/>
      <c r="AC84" s="877"/>
      <c r="AD84" s="877"/>
      <c r="AE84" s="877"/>
      <c r="AF84" s="877"/>
      <c r="AG84" s="877"/>
      <c r="AH84" s="877"/>
      <c r="AI84" s="877"/>
      <c r="AJ84" s="877"/>
      <c r="AK84" s="877"/>
      <c r="AL84" s="877"/>
      <c r="AM84" s="877"/>
      <c r="AN84" s="877"/>
      <c r="AO84" s="877"/>
      <c r="AP84" s="877"/>
      <c r="AQ84" s="877"/>
      <c r="AR84" s="877"/>
      <c r="AS84" s="877"/>
      <c r="AT84" s="877"/>
      <c r="AU84" s="877"/>
      <c r="AV84" s="877"/>
      <c r="AW84" s="877"/>
      <c r="AX84" s="877"/>
      <c r="AY84" s="877"/>
      <c r="AZ84" s="923"/>
      <c r="BA84" s="923"/>
      <c r="BB84" s="923"/>
      <c r="BC84" s="923"/>
      <c r="BD84" s="924"/>
      <c r="BE84" s="266"/>
      <c r="BF84" s="266"/>
      <c r="BG84" s="266"/>
      <c r="BH84" s="266"/>
      <c r="BI84" s="266"/>
      <c r="BJ84" s="266"/>
      <c r="BK84" s="266"/>
      <c r="BL84" s="266"/>
      <c r="BM84" s="266"/>
      <c r="BN84" s="266"/>
      <c r="BO84" s="266"/>
      <c r="BP84" s="266"/>
      <c r="BQ84" s="263">
        <v>78</v>
      </c>
      <c r="BR84" s="268"/>
      <c r="BS84" s="909"/>
      <c r="BT84" s="910"/>
      <c r="BU84" s="910"/>
      <c r="BV84" s="910"/>
      <c r="BW84" s="910"/>
      <c r="BX84" s="910"/>
      <c r="BY84" s="910"/>
      <c r="BZ84" s="910"/>
      <c r="CA84" s="910"/>
      <c r="CB84" s="910"/>
      <c r="CC84" s="910"/>
      <c r="CD84" s="910"/>
      <c r="CE84" s="910"/>
      <c r="CF84" s="910"/>
      <c r="CG84" s="911"/>
      <c r="CH84" s="906"/>
      <c r="CI84" s="907"/>
      <c r="CJ84" s="907"/>
      <c r="CK84" s="907"/>
      <c r="CL84" s="908"/>
      <c r="CM84" s="906"/>
      <c r="CN84" s="907"/>
      <c r="CO84" s="907"/>
      <c r="CP84" s="907"/>
      <c r="CQ84" s="908"/>
      <c r="CR84" s="906"/>
      <c r="CS84" s="907"/>
      <c r="CT84" s="907"/>
      <c r="CU84" s="907"/>
      <c r="CV84" s="908"/>
      <c r="CW84" s="906"/>
      <c r="CX84" s="907"/>
      <c r="CY84" s="907"/>
      <c r="CZ84" s="907"/>
      <c r="DA84" s="908"/>
      <c r="DB84" s="906"/>
      <c r="DC84" s="907"/>
      <c r="DD84" s="907"/>
      <c r="DE84" s="907"/>
      <c r="DF84" s="908"/>
      <c r="DG84" s="906"/>
      <c r="DH84" s="907"/>
      <c r="DI84" s="907"/>
      <c r="DJ84" s="907"/>
      <c r="DK84" s="908"/>
      <c r="DL84" s="906"/>
      <c r="DM84" s="907"/>
      <c r="DN84" s="907"/>
      <c r="DO84" s="907"/>
      <c r="DP84" s="908"/>
      <c r="DQ84" s="906"/>
      <c r="DR84" s="907"/>
      <c r="DS84" s="907"/>
      <c r="DT84" s="907"/>
      <c r="DU84" s="908"/>
      <c r="DV84" s="903"/>
      <c r="DW84" s="904"/>
      <c r="DX84" s="904"/>
      <c r="DY84" s="904"/>
      <c r="DZ84" s="905"/>
      <c r="EA84" s="247"/>
    </row>
    <row r="85" spans="1:131" s="248" customFormat="1" ht="26.25" customHeight="1" x14ac:dyDescent="0.15">
      <c r="A85" s="262">
        <v>18</v>
      </c>
      <c r="B85" s="919"/>
      <c r="C85" s="920"/>
      <c r="D85" s="920"/>
      <c r="E85" s="920"/>
      <c r="F85" s="920"/>
      <c r="G85" s="920"/>
      <c r="H85" s="920"/>
      <c r="I85" s="920"/>
      <c r="J85" s="920"/>
      <c r="K85" s="920"/>
      <c r="L85" s="920"/>
      <c r="M85" s="920"/>
      <c r="N85" s="920"/>
      <c r="O85" s="920"/>
      <c r="P85" s="921"/>
      <c r="Q85" s="922"/>
      <c r="R85" s="877"/>
      <c r="S85" s="877"/>
      <c r="T85" s="877"/>
      <c r="U85" s="877"/>
      <c r="V85" s="877"/>
      <c r="W85" s="877"/>
      <c r="X85" s="877"/>
      <c r="Y85" s="877"/>
      <c r="Z85" s="877"/>
      <c r="AA85" s="877"/>
      <c r="AB85" s="877"/>
      <c r="AC85" s="877"/>
      <c r="AD85" s="877"/>
      <c r="AE85" s="877"/>
      <c r="AF85" s="877"/>
      <c r="AG85" s="877"/>
      <c r="AH85" s="877"/>
      <c r="AI85" s="877"/>
      <c r="AJ85" s="877"/>
      <c r="AK85" s="877"/>
      <c r="AL85" s="877"/>
      <c r="AM85" s="877"/>
      <c r="AN85" s="877"/>
      <c r="AO85" s="877"/>
      <c r="AP85" s="877"/>
      <c r="AQ85" s="877"/>
      <c r="AR85" s="877"/>
      <c r="AS85" s="877"/>
      <c r="AT85" s="877"/>
      <c r="AU85" s="877"/>
      <c r="AV85" s="877"/>
      <c r="AW85" s="877"/>
      <c r="AX85" s="877"/>
      <c r="AY85" s="877"/>
      <c r="AZ85" s="923"/>
      <c r="BA85" s="923"/>
      <c r="BB85" s="923"/>
      <c r="BC85" s="923"/>
      <c r="BD85" s="924"/>
      <c r="BE85" s="266"/>
      <c r="BF85" s="266"/>
      <c r="BG85" s="266"/>
      <c r="BH85" s="266"/>
      <c r="BI85" s="266"/>
      <c r="BJ85" s="266"/>
      <c r="BK85" s="266"/>
      <c r="BL85" s="266"/>
      <c r="BM85" s="266"/>
      <c r="BN85" s="266"/>
      <c r="BO85" s="266"/>
      <c r="BP85" s="266"/>
      <c r="BQ85" s="263">
        <v>79</v>
      </c>
      <c r="BR85" s="268"/>
      <c r="BS85" s="909"/>
      <c r="BT85" s="910"/>
      <c r="BU85" s="910"/>
      <c r="BV85" s="910"/>
      <c r="BW85" s="910"/>
      <c r="BX85" s="910"/>
      <c r="BY85" s="910"/>
      <c r="BZ85" s="910"/>
      <c r="CA85" s="910"/>
      <c r="CB85" s="910"/>
      <c r="CC85" s="910"/>
      <c r="CD85" s="910"/>
      <c r="CE85" s="910"/>
      <c r="CF85" s="910"/>
      <c r="CG85" s="911"/>
      <c r="CH85" s="906"/>
      <c r="CI85" s="907"/>
      <c r="CJ85" s="907"/>
      <c r="CK85" s="907"/>
      <c r="CL85" s="908"/>
      <c r="CM85" s="906"/>
      <c r="CN85" s="907"/>
      <c r="CO85" s="907"/>
      <c r="CP85" s="907"/>
      <c r="CQ85" s="908"/>
      <c r="CR85" s="906"/>
      <c r="CS85" s="907"/>
      <c r="CT85" s="907"/>
      <c r="CU85" s="907"/>
      <c r="CV85" s="908"/>
      <c r="CW85" s="906"/>
      <c r="CX85" s="907"/>
      <c r="CY85" s="907"/>
      <c r="CZ85" s="907"/>
      <c r="DA85" s="908"/>
      <c r="DB85" s="906"/>
      <c r="DC85" s="907"/>
      <c r="DD85" s="907"/>
      <c r="DE85" s="907"/>
      <c r="DF85" s="908"/>
      <c r="DG85" s="906"/>
      <c r="DH85" s="907"/>
      <c r="DI85" s="907"/>
      <c r="DJ85" s="907"/>
      <c r="DK85" s="908"/>
      <c r="DL85" s="906"/>
      <c r="DM85" s="907"/>
      <c r="DN85" s="907"/>
      <c r="DO85" s="907"/>
      <c r="DP85" s="908"/>
      <c r="DQ85" s="906"/>
      <c r="DR85" s="907"/>
      <c r="DS85" s="907"/>
      <c r="DT85" s="907"/>
      <c r="DU85" s="908"/>
      <c r="DV85" s="903"/>
      <c r="DW85" s="904"/>
      <c r="DX85" s="904"/>
      <c r="DY85" s="904"/>
      <c r="DZ85" s="905"/>
      <c r="EA85" s="247"/>
    </row>
    <row r="86" spans="1:131" s="248" customFormat="1" ht="26.25" customHeight="1" x14ac:dyDescent="0.15">
      <c r="A86" s="262">
        <v>19</v>
      </c>
      <c r="B86" s="919"/>
      <c r="C86" s="920"/>
      <c r="D86" s="920"/>
      <c r="E86" s="920"/>
      <c r="F86" s="920"/>
      <c r="G86" s="920"/>
      <c r="H86" s="920"/>
      <c r="I86" s="920"/>
      <c r="J86" s="920"/>
      <c r="K86" s="920"/>
      <c r="L86" s="920"/>
      <c r="M86" s="920"/>
      <c r="N86" s="920"/>
      <c r="O86" s="920"/>
      <c r="P86" s="921"/>
      <c r="Q86" s="922"/>
      <c r="R86" s="877"/>
      <c r="S86" s="877"/>
      <c r="T86" s="877"/>
      <c r="U86" s="877"/>
      <c r="V86" s="877"/>
      <c r="W86" s="877"/>
      <c r="X86" s="877"/>
      <c r="Y86" s="877"/>
      <c r="Z86" s="877"/>
      <c r="AA86" s="877"/>
      <c r="AB86" s="877"/>
      <c r="AC86" s="877"/>
      <c r="AD86" s="877"/>
      <c r="AE86" s="877"/>
      <c r="AF86" s="877"/>
      <c r="AG86" s="877"/>
      <c r="AH86" s="877"/>
      <c r="AI86" s="877"/>
      <c r="AJ86" s="877"/>
      <c r="AK86" s="877"/>
      <c r="AL86" s="877"/>
      <c r="AM86" s="877"/>
      <c r="AN86" s="877"/>
      <c r="AO86" s="877"/>
      <c r="AP86" s="877"/>
      <c r="AQ86" s="877"/>
      <c r="AR86" s="877"/>
      <c r="AS86" s="877"/>
      <c r="AT86" s="877"/>
      <c r="AU86" s="877"/>
      <c r="AV86" s="877"/>
      <c r="AW86" s="877"/>
      <c r="AX86" s="877"/>
      <c r="AY86" s="877"/>
      <c r="AZ86" s="923"/>
      <c r="BA86" s="923"/>
      <c r="BB86" s="923"/>
      <c r="BC86" s="923"/>
      <c r="BD86" s="924"/>
      <c r="BE86" s="266"/>
      <c r="BF86" s="266"/>
      <c r="BG86" s="266"/>
      <c r="BH86" s="266"/>
      <c r="BI86" s="266"/>
      <c r="BJ86" s="266"/>
      <c r="BK86" s="266"/>
      <c r="BL86" s="266"/>
      <c r="BM86" s="266"/>
      <c r="BN86" s="266"/>
      <c r="BO86" s="266"/>
      <c r="BP86" s="266"/>
      <c r="BQ86" s="263">
        <v>80</v>
      </c>
      <c r="BR86" s="268"/>
      <c r="BS86" s="909"/>
      <c r="BT86" s="910"/>
      <c r="BU86" s="910"/>
      <c r="BV86" s="910"/>
      <c r="BW86" s="910"/>
      <c r="BX86" s="910"/>
      <c r="BY86" s="910"/>
      <c r="BZ86" s="910"/>
      <c r="CA86" s="910"/>
      <c r="CB86" s="910"/>
      <c r="CC86" s="910"/>
      <c r="CD86" s="910"/>
      <c r="CE86" s="910"/>
      <c r="CF86" s="910"/>
      <c r="CG86" s="911"/>
      <c r="CH86" s="906"/>
      <c r="CI86" s="907"/>
      <c r="CJ86" s="907"/>
      <c r="CK86" s="907"/>
      <c r="CL86" s="908"/>
      <c r="CM86" s="906"/>
      <c r="CN86" s="907"/>
      <c r="CO86" s="907"/>
      <c r="CP86" s="907"/>
      <c r="CQ86" s="908"/>
      <c r="CR86" s="906"/>
      <c r="CS86" s="907"/>
      <c r="CT86" s="907"/>
      <c r="CU86" s="907"/>
      <c r="CV86" s="908"/>
      <c r="CW86" s="906"/>
      <c r="CX86" s="907"/>
      <c r="CY86" s="907"/>
      <c r="CZ86" s="907"/>
      <c r="DA86" s="908"/>
      <c r="DB86" s="906"/>
      <c r="DC86" s="907"/>
      <c r="DD86" s="907"/>
      <c r="DE86" s="907"/>
      <c r="DF86" s="908"/>
      <c r="DG86" s="906"/>
      <c r="DH86" s="907"/>
      <c r="DI86" s="907"/>
      <c r="DJ86" s="907"/>
      <c r="DK86" s="908"/>
      <c r="DL86" s="906"/>
      <c r="DM86" s="907"/>
      <c r="DN86" s="907"/>
      <c r="DO86" s="907"/>
      <c r="DP86" s="908"/>
      <c r="DQ86" s="906"/>
      <c r="DR86" s="907"/>
      <c r="DS86" s="907"/>
      <c r="DT86" s="907"/>
      <c r="DU86" s="908"/>
      <c r="DV86" s="903"/>
      <c r="DW86" s="904"/>
      <c r="DX86" s="904"/>
      <c r="DY86" s="904"/>
      <c r="DZ86" s="905"/>
      <c r="EA86" s="247"/>
    </row>
    <row r="87" spans="1:131" s="248" customFormat="1" ht="26.25" customHeight="1" x14ac:dyDescent="0.15">
      <c r="A87" s="270">
        <v>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66"/>
      <c r="BF87" s="266"/>
      <c r="BG87" s="266"/>
      <c r="BH87" s="266"/>
      <c r="BI87" s="266"/>
      <c r="BJ87" s="266"/>
      <c r="BK87" s="266"/>
      <c r="BL87" s="266"/>
      <c r="BM87" s="266"/>
      <c r="BN87" s="266"/>
      <c r="BO87" s="266"/>
      <c r="BP87" s="266"/>
      <c r="BQ87" s="263">
        <v>81</v>
      </c>
      <c r="BR87" s="268"/>
      <c r="BS87" s="909"/>
      <c r="BT87" s="910"/>
      <c r="BU87" s="910"/>
      <c r="BV87" s="910"/>
      <c r="BW87" s="910"/>
      <c r="BX87" s="910"/>
      <c r="BY87" s="910"/>
      <c r="BZ87" s="910"/>
      <c r="CA87" s="910"/>
      <c r="CB87" s="910"/>
      <c r="CC87" s="910"/>
      <c r="CD87" s="910"/>
      <c r="CE87" s="910"/>
      <c r="CF87" s="910"/>
      <c r="CG87" s="911"/>
      <c r="CH87" s="906"/>
      <c r="CI87" s="907"/>
      <c r="CJ87" s="907"/>
      <c r="CK87" s="907"/>
      <c r="CL87" s="908"/>
      <c r="CM87" s="906"/>
      <c r="CN87" s="907"/>
      <c r="CO87" s="907"/>
      <c r="CP87" s="907"/>
      <c r="CQ87" s="908"/>
      <c r="CR87" s="906"/>
      <c r="CS87" s="907"/>
      <c r="CT87" s="907"/>
      <c r="CU87" s="907"/>
      <c r="CV87" s="908"/>
      <c r="CW87" s="906"/>
      <c r="CX87" s="907"/>
      <c r="CY87" s="907"/>
      <c r="CZ87" s="907"/>
      <c r="DA87" s="908"/>
      <c r="DB87" s="906"/>
      <c r="DC87" s="907"/>
      <c r="DD87" s="907"/>
      <c r="DE87" s="907"/>
      <c r="DF87" s="908"/>
      <c r="DG87" s="906"/>
      <c r="DH87" s="907"/>
      <c r="DI87" s="907"/>
      <c r="DJ87" s="907"/>
      <c r="DK87" s="908"/>
      <c r="DL87" s="906"/>
      <c r="DM87" s="907"/>
      <c r="DN87" s="907"/>
      <c r="DO87" s="907"/>
      <c r="DP87" s="908"/>
      <c r="DQ87" s="906"/>
      <c r="DR87" s="907"/>
      <c r="DS87" s="907"/>
      <c r="DT87" s="907"/>
      <c r="DU87" s="908"/>
      <c r="DV87" s="903"/>
      <c r="DW87" s="904"/>
      <c r="DX87" s="904"/>
      <c r="DY87" s="904"/>
      <c r="DZ87" s="905"/>
      <c r="EA87" s="247"/>
    </row>
    <row r="88" spans="1:131" s="248" customFormat="1" ht="26.25" customHeight="1" thickBot="1" x14ac:dyDescent="0.2">
      <c r="A88" s="265" t="s">
        <v>391</v>
      </c>
      <c r="B88" s="836" t="s">
        <v>420</v>
      </c>
      <c r="C88" s="837"/>
      <c r="D88" s="837"/>
      <c r="E88" s="837"/>
      <c r="F88" s="837"/>
      <c r="G88" s="837"/>
      <c r="H88" s="837"/>
      <c r="I88" s="837"/>
      <c r="J88" s="837"/>
      <c r="K88" s="837"/>
      <c r="L88" s="837"/>
      <c r="M88" s="837"/>
      <c r="N88" s="837"/>
      <c r="O88" s="837"/>
      <c r="P88" s="838"/>
      <c r="Q88" s="884"/>
      <c r="R88" s="885"/>
      <c r="S88" s="885"/>
      <c r="T88" s="885"/>
      <c r="U88" s="885"/>
      <c r="V88" s="885"/>
      <c r="W88" s="885"/>
      <c r="X88" s="885"/>
      <c r="Y88" s="885"/>
      <c r="Z88" s="885"/>
      <c r="AA88" s="885"/>
      <c r="AB88" s="885"/>
      <c r="AC88" s="885"/>
      <c r="AD88" s="885"/>
      <c r="AE88" s="885"/>
      <c r="AF88" s="888"/>
      <c r="AG88" s="888"/>
      <c r="AH88" s="888"/>
      <c r="AI88" s="888"/>
      <c r="AJ88" s="888"/>
      <c r="AK88" s="885"/>
      <c r="AL88" s="885"/>
      <c r="AM88" s="885"/>
      <c r="AN88" s="885"/>
      <c r="AO88" s="885"/>
      <c r="AP88" s="888"/>
      <c r="AQ88" s="888"/>
      <c r="AR88" s="888"/>
      <c r="AS88" s="888"/>
      <c r="AT88" s="888"/>
      <c r="AU88" s="888"/>
      <c r="AV88" s="888"/>
      <c r="AW88" s="888"/>
      <c r="AX88" s="888"/>
      <c r="AY88" s="888"/>
      <c r="AZ88" s="893"/>
      <c r="BA88" s="893"/>
      <c r="BB88" s="893"/>
      <c r="BC88" s="893"/>
      <c r="BD88" s="894"/>
      <c r="BE88" s="266"/>
      <c r="BF88" s="266"/>
      <c r="BG88" s="266"/>
      <c r="BH88" s="266"/>
      <c r="BI88" s="266"/>
      <c r="BJ88" s="266"/>
      <c r="BK88" s="266"/>
      <c r="BL88" s="266"/>
      <c r="BM88" s="266"/>
      <c r="BN88" s="266"/>
      <c r="BO88" s="266"/>
      <c r="BP88" s="266"/>
      <c r="BQ88" s="263">
        <v>82</v>
      </c>
      <c r="BR88" s="268"/>
      <c r="BS88" s="909"/>
      <c r="BT88" s="910"/>
      <c r="BU88" s="910"/>
      <c r="BV88" s="910"/>
      <c r="BW88" s="910"/>
      <c r="BX88" s="910"/>
      <c r="BY88" s="910"/>
      <c r="BZ88" s="910"/>
      <c r="CA88" s="910"/>
      <c r="CB88" s="910"/>
      <c r="CC88" s="910"/>
      <c r="CD88" s="910"/>
      <c r="CE88" s="910"/>
      <c r="CF88" s="910"/>
      <c r="CG88" s="911"/>
      <c r="CH88" s="906"/>
      <c r="CI88" s="907"/>
      <c r="CJ88" s="907"/>
      <c r="CK88" s="907"/>
      <c r="CL88" s="908"/>
      <c r="CM88" s="906"/>
      <c r="CN88" s="907"/>
      <c r="CO88" s="907"/>
      <c r="CP88" s="907"/>
      <c r="CQ88" s="908"/>
      <c r="CR88" s="906"/>
      <c r="CS88" s="907"/>
      <c r="CT88" s="907"/>
      <c r="CU88" s="907"/>
      <c r="CV88" s="908"/>
      <c r="CW88" s="906"/>
      <c r="CX88" s="907"/>
      <c r="CY88" s="907"/>
      <c r="CZ88" s="907"/>
      <c r="DA88" s="908"/>
      <c r="DB88" s="906"/>
      <c r="DC88" s="907"/>
      <c r="DD88" s="907"/>
      <c r="DE88" s="907"/>
      <c r="DF88" s="908"/>
      <c r="DG88" s="906"/>
      <c r="DH88" s="907"/>
      <c r="DI88" s="907"/>
      <c r="DJ88" s="907"/>
      <c r="DK88" s="908"/>
      <c r="DL88" s="906"/>
      <c r="DM88" s="907"/>
      <c r="DN88" s="907"/>
      <c r="DO88" s="907"/>
      <c r="DP88" s="908"/>
      <c r="DQ88" s="906"/>
      <c r="DR88" s="907"/>
      <c r="DS88" s="907"/>
      <c r="DT88" s="907"/>
      <c r="DU88" s="908"/>
      <c r="DV88" s="903"/>
      <c r="DW88" s="904"/>
      <c r="DX88" s="904"/>
      <c r="DY88" s="904"/>
      <c r="DZ88" s="905"/>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09"/>
      <c r="BT89" s="910"/>
      <c r="BU89" s="910"/>
      <c r="BV89" s="910"/>
      <c r="BW89" s="910"/>
      <c r="BX89" s="910"/>
      <c r="BY89" s="910"/>
      <c r="BZ89" s="910"/>
      <c r="CA89" s="910"/>
      <c r="CB89" s="910"/>
      <c r="CC89" s="910"/>
      <c r="CD89" s="910"/>
      <c r="CE89" s="910"/>
      <c r="CF89" s="910"/>
      <c r="CG89" s="911"/>
      <c r="CH89" s="906"/>
      <c r="CI89" s="907"/>
      <c r="CJ89" s="907"/>
      <c r="CK89" s="907"/>
      <c r="CL89" s="908"/>
      <c r="CM89" s="906"/>
      <c r="CN89" s="907"/>
      <c r="CO89" s="907"/>
      <c r="CP89" s="907"/>
      <c r="CQ89" s="908"/>
      <c r="CR89" s="906"/>
      <c r="CS89" s="907"/>
      <c r="CT89" s="907"/>
      <c r="CU89" s="907"/>
      <c r="CV89" s="908"/>
      <c r="CW89" s="906"/>
      <c r="CX89" s="907"/>
      <c r="CY89" s="907"/>
      <c r="CZ89" s="907"/>
      <c r="DA89" s="908"/>
      <c r="DB89" s="906"/>
      <c r="DC89" s="907"/>
      <c r="DD89" s="907"/>
      <c r="DE89" s="907"/>
      <c r="DF89" s="908"/>
      <c r="DG89" s="906"/>
      <c r="DH89" s="907"/>
      <c r="DI89" s="907"/>
      <c r="DJ89" s="907"/>
      <c r="DK89" s="908"/>
      <c r="DL89" s="906"/>
      <c r="DM89" s="907"/>
      <c r="DN89" s="907"/>
      <c r="DO89" s="907"/>
      <c r="DP89" s="908"/>
      <c r="DQ89" s="906"/>
      <c r="DR89" s="907"/>
      <c r="DS89" s="907"/>
      <c r="DT89" s="907"/>
      <c r="DU89" s="908"/>
      <c r="DV89" s="903"/>
      <c r="DW89" s="904"/>
      <c r="DX89" s="904"/>
      <c r="DY89" s="904"/>
      <c r="DZ89" s="905"/>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09"/>
      <c r="BT90" s="910"/>
      <c r="BU90" s="910"/>
      <c r="BV90" s="910"/>
      <c r="BW90" s="910"/>
      <c r="BX90" s="910"/>
      <c r="BY90" s="910"/>
      <c r="BZ90" s="910"/>
      <c r="CA90" s="910"/>
      <c r="CB90" s="910"/>
      <c r="CC90" s="910"/>
      <c r="CD90" s="910"/>
      <c r="CE90" s="910"/>
      <c r="CF90" s="910"/>
      <c r="CG90" s="911"/>
      <c r="CH90" s="906"/>
      <c r="CI90" s="907"/>
      <c r="CJ90" s="907"/>
      <c r="CK90" s="907"/>
      <c r="CL90" s="908"/>
      <c r="CM90" s="906"/>
      <c r="CN90" s="907"/>
      <c r="CO90" s="907"/>
      <c r="CP90" s="907"/>
      <c r="CQ90" s="908"/>
      <c r="CR90" s="906"/>
      <c r="CS90" s="907"/>
      <c r="CT90" s="907"/>
      <c r="CU90" s="907"/>
      <c r="CV90" s="908"/>
      <c r="CW90" s="906"/>
      <c r="CX90" s="907"/>
      <c r="CY90" s="907"/>
      <c r="CZ90" s="907"/>
      <c r="DA90" s="908"/>
      <c r="DB90" s="906"/>
      <c r="DC90" s="907"/>
      <c r="DD90" s="907"/>
      <c r="DE90" s="907"/>
      <c r="DF90" s="908"/>
      <c r="DG90" s="906"/>
      <c r="DH90" s="907"/>
      <c r="DI90" s="907"/>
      <c r="DJ90" s="907"/>
      <c r="DK90" s="908"/>
      <c r="DL90" s="906"/>
      <c r="DM90" s="907"/>
      <c r="DN90" s="907"/>
      <c r="DO90" s="907"/>
      <c r="DP90" s="908"/>
      <c r="DQ90" s="906"/>
      <c r="DR90" s="907"/>
      <c r="DS90" s="907"/>
      <c r="DT90" s="907"/>
      <c r="DU90" s="908"/>
      <c r="DV90" s="903"/>
      <c r="DW90" s="904"/>
      <c r="DX90" s="904"/>
      <c r="DY90" s="904"/>
      <c r="DZ90" s="905"/>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09"/>
      <c r="BT91" s="910"/>
      <c r="BU91" s="910"/>
      <c r="BV91" s="910"/>
      <c r="BW91" s="910"/>
      <c r="BX91" s="910"/>
      <c r="BY91" s="910"/>
      <c r="BZ91" s="910"/>
      <c r="CA91" s="910"/>
      <c r="CB91" s="910"/>
      <c r="CC91" s="910"/>
      <c r="CD91" s="910"/>
      <c r="CE91" s="910"/>
      <c r="CF91" s="910"/>
      <c r="CG91" s="911"/>
      <c r="CH91" s="906"/>
      <c r="CI91" s="907"/>
      <c r="CJ91" s="907"/>
      <c r="CK91" s="907"/>
      <c r="CL91" s="908"/>
      <c r="CM91" s="906"/>
      <c r="CN91" s="907"/>
      <c r="CO91" s="907"/>
      <c r="CP91" s="907"/>
      <c r="CQ91" s="908"/>
      <c r="CR91" s="906"/>
      <c r="CS91" s="907"/>
      <c r="CT91" s="907"/>
      <c r="CU91" s="907"/>
      <c r="CV91" s="908"/>
      <c r="CW91" s="906"/>
      <c r="CX91" s="907"/>
      <c r="CY91" s="907"/>
      <c r="CZ91" s="907"/>
      <c r="DA91" s="908"/>
      <c r="DB91" s="906"/>
      <c r="DC91" s="907"/>
      <c r="DD91" s="907"/>
      <c r="DE91" s="907"/>
      <c r="DF91" s="908"/>
      <c r="DG91" s="906"/>
      <c r="DH91" s="907"/>
      <c r="DI91" s="907"/>
      <c r="DJ91" s="907"/>
      <c r="DK91" s="908"/>
      <c r="DL91" s="906"/>
      <c r="DM91" s="907"/>
      <c r="DN91" s="907"/>
      <c r="DO91" s="907"/>
      <c r="DP91" s="908"/>
      <c r="DQ91" s="906"/>
      <c r="DR91" s="907"/>
      <c r="DS91" s="907"/>
      <c r="DT91" s="907"/>
      <c r="DU91" s="908"/>
      <c r="DV91" s="903"/>
      <c r="DW91" s="904"/>
      <c r="DX91" s="904"/>
      <c r="DY91" s="904"/>
      <c r="DZ91" s="905"/>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09"/>
      <c r="BT92" s="910"/>
      <c r="BU92" s="910"/>
      <c r="BV92" s="910"/>
      <c r="BW92" s="910"/>
      <c r="BX92" s="910"/>
      <c r="BY92" s="910"/>
      <c r="BZ92" s="910"/>
      <c r="CA92" s="910"/>
      <c r="CB92" s="910"/>
      <c r="CC92" s="910"/>
      <c r="CD92" s="910"/>
      <c r="CE92" s="910"/>
      <c r="CF92" s="910"/>
      <c r="CG92" s="911"/>
      <c r="CH92" s="906"/>
      <c r="CI92" s="907"/>
      <c r="CJ92" s="907"/>
      <c r="CK92" s="907"/>
      <c r="CL92" s="908"/>
      <c r="CM92" s="906"/>
      <c r="CN92" s="907"/>
      <c r="CO92" s="907"/>
      <c r="CP92" s="907"/>
      <c r="CQ92" s="908"/>
      <c r="CR92" s="906"/>
      <c r="CS92" s="907"/>
      <c r="CT92" s="907"/>
      <c r="CU92" s="907"/>
      <c r="CV92" s="908"/>
      <c r="CW92" s="906"/>
      <c r="CX92" s="907"/>
      <c r="CY92" s="907"/>
      <c r="CZ92" s="907"/>
      <c r="DA92" s="908"/>
      <c r="DB92" s="906"/>
      <c r="DC92" s="907"/>
      <c r="DD92" s="907"/>
      <c r="DE92" s="907"/>
      <c r="DF92" s="908"/>
      <c r="DG92" s="906"/>
      <c r="DH92" s="907"/>
      <c r="DI92" s="907"/>
      <c r="DJ92" s="907"/>
      <c r="DK92" s="908"/>
      <c r="DL92" s="906"/>
      <c r="DM92" s="907"/>
      <c r="DN92" s="907"/>
      <c r="DO92" s="907"/>
      <c r="DP92" s="908"/>
      <c r="DQ92" s="906"/>
      <c r="DR92" s="907"/>
      <c r="DS92" s="907"/>
      <c r="DT92" s="907"/>
      <c r="DU92" s="908"/>
      <c r="DV92" s="903"/>
      <c r="DW92" s="904"/>
      <c r="DX92" s="904"/>
      <c r="DY92" s="904"/>
      <c r="DZ92" s="905"/>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09"/>
      <c r="BT93" s="910"/>
      <c r="BU93" s="910"/>
      <c r="BV93" s="910"/>
      <c r="BW93" s="910"/>
      <c r="BX93" s="910"/>
      <c r="BY93" s="910"/>
      <c r="BZ93" s="910"/>
      <c r="CA93" s="910"/>
      <c r="CB93" s="910"/>
      <c r="CC93" s="910"/>
      <c r="CD93" s="910"/>
      <c r="CE93" s="910"/>
      <c r="CF93" s="910"/>
      <c r="CG93" s="911"/>
      <c r="CH93" s="906"/>
      <c r="CI93" s="907"/>
      <c r="CJ93" s="907"/>
      <c r="CK93" s="907"/>
      <c r="CL93" s="908"/>
      <c r="CM93" s="906"/>
      <c r="CN93" s="907"/>
      <c r="CO93" s="907"/>
      <c r="CP93" s="907"/>
      <c r="CQ93" s="908"/>
      <c r="CR93" s="906"/>
      <c r="CS93" s="907"/>
      <c r="CT93" s="907"/>
      <c r="CU93" s="907"/>
      <c r="CV93" s="908"/>
      <c r="CW93" s="906"/>
      <c r="CX93" s="907"/>
      <c r="CY93" s="907"/>
      <c r="CZ93" s="907"/>
      <c r="DA93" s="908"/>
      <c r="DB93" s="906"/>
      <c r="DC93" s="907"/>
      <c r="DD93" s="907"/>
      <c r="DE93" s="907"/>
      <c r="DF93" s="908"/>
      <c r="DG93" s="906"/>
      <c r="DH93" s="907"/>
      <c r="DI93" s="907"/>
      <c r="DJ93" s="907"/>
      <c r="DK93" s="908"/>
      <c r="DL93" s="906"/>
      <c r="DM93" s="907"/>
      <c r="DN93" s="907"/>
      <c r="DO93" s="907"/>
      <c r="DP93" s="908"/>
      <c r="DQ93" s="906"/>
      <c r="DR93" s="907"/>
      <c r="DS93" s="907"/>
      <c r="DT93" s="907"/>
      <c r="DU93" s="908"/>
      <c r="DV93" s="903"/>
      <c r="DW93" s="904"/>
      <c r="DX93" s="904"/>
      <c r="DY93" s="904"/>
      <c r="DZ93" s="905"/>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09"/>
      <c r="BT94" s="910"/>
      <c r="BU94" s="910"/>
      <c r="BV94" s="910"/>
      <c r="BW94" s="910"/>
      <c r="BX94" s="910"/>
      <c r="BY94" s="910"/>
      <c r="BZ94" s="910"/>
      <c r="CA94" s="910"/>
      <c r="CB94" s="910"/>
      <c r="CC94" s="910"/>
      <c r="CD94" s="910"/>
      <c r="CE94" s="910"/>
      <c r="CF94" s="910"/>
      <c r="CG94" s="911"/>
      <c r="CH94" s="906"/>
      <c r="CI94" s="907"/>
      <c r="CJ94" s="907"/>
      <c r="CK94" s="907"/>
      <c r="CL94" s="908"/>
      <c r="CM94" s="906"/>
      <c r="CN94" s="907"/>
      <c r="CO94" s="907"/>
      <c r="CP94" s="907"/>
      <c r="CQ94" s="908"/>
      <c r="CR94" s="906"/>
      <c r="CS94" s="907"/>
      <c r="CT94" s="907"/>
      <c r="CU94" s="907"/>
      <c r="CV94" s="908"/>
      <c r="CW94" s="906"/>
      <c r="CX94" s="907"/>
      <c r="CY94" s="907"/>
      <c r="CZ94" s="907"/>
      <c r="DA94" s="908"/>
      <c r="DB94" s="906"/>
      <c r="DC94" s="907"/>
      <c r="DD94" s="907"/>
      <c r="DE94" s="907"/>
      <c r="DF94" s="908"/>
      <c r="DG94" s="906"/>
      <c r="DH94" s="907"/>
      <c r="DI94" s="907"/>
      <c r="DJ94" s="907"/>
      <c r="DK94" s="908"/>
      <c r="DL94" s="906"/>
      <c r="DM94" s="907"/>
      <c r="DN94" s="907"/>
      <c r="DO94" s="907"/>
      <c r="DP94" s="908"/>
      <c r="DQ94" s="906"/>
      <c r="DR94" s="907"/>
      <c r="DS94" s="907"/>
      <c r="DT94" s="907"/>
      <c r="DU94" s="908"/>
      <c r="DV94" s="903"/>
      <c r="DW94" s="904"/>
      <c r="DX94" s="904"/>
      <c r="DY94" s="904"/>
      <c r="DZ94" s="905"/>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09"/>
      <c r="BT95" s="910"/>
      <c r="BU95" s="910"/>
      <c r="BV95" s="910"/>
      <c r="BW95" s="910"/>
      <c r="BX95" s="910"/>
      <c r="BY95" s="910"/>
      <c r="BZ95" s="910"/>
      <c r="CA95" s="910"/>
      <c r="CB95" s="910"/>
      <c r="CC95" s="910"/>
      <c r="CD95" s="910"/>
      <c r="CE95" s="910"/>
      <c r="CF95" s="910"/>
      <c r="CG95" s="911"/>
      <c r="CH95" s="906"/>
      <c r="CI95" s="907"/>
      <c r="CJ95" s="907"/>
      <c r="CK95" s="907"/>
      <c r="CL95" s="908"/>
      <c r="CM95" s="906"/>
      <c r="CN95" s="907"/>
      <c r="CO95" s="907"/>
      <c r="CP95" s="907"/>
      <c r="CQ95" s="908"/>
      <c r="CR95" s="906"/>
      <c r="CS95" s="907"/>
      <c r="CT95" s="907"/>
      <c r="CU95" s="907"/>
      <c r="CV95" s="908"/>
      <c r="CW95" s="906"/>
      <c r="CX95" s="907"/>
      <c r="CY95" s="907"/>
      <c r="CZ95" s="907"/>
      <c r="DA95" s="908"/>
      <c r="DB95" s="906"/>
      <c r="DC95" s="907"/>
      <c r="DD95" s="907"/>
      <c r="DE95" s="907"/>
      <c r="DF95" s="908"/>
      <c r="DG95" s="906"/>
      <c r="DH95" s="907"/>
      <c r="DI95" s="907"/>
      <c r="DJ95" s="907"/>
      <c r="DK95" s="908"/>
      <c r="DL95" s="906"/>
      <c r="DM95" s="907"/>
      <c r="DN95" s="907"/>
      <c r="DO95" s="907"/>
      <c r="DP95" s="908"/>
      <c r="DQ95" s="906"/>
      <c r="DR95" s="907"/>
      <c r="DS95" s="907"/>
      <c r="DT95" s="907"/>
      <c r="DU95" s="908"/>
      <c r="DV95" s="903"/>
      <c r="DW95" s="904"/>
      <c r="DX95" s="904"/>
      <c r="DY95" s="904"/>
      <c r="DZ95" s="905"/>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09"/>
      <c r="BT96" s="910"/>
      <c r="BU96" s="910"/>
      <c r="BV96" s="910"/>
      <c r="BW96" s="910"/>
      <c r="BX96" s="910"/>
      <c r="BY96" s="910"/>
      <c r="BZ96" s="910"/>
      <c r="CA96" s="910"/>
      <c r="CB96" s="910"/>
      <c r="CC96" s="910"/>
      <c r="CD96" s="910"/>
      <c r="CE96" s="910"/>
      <c r="CF96" s="910"/>
      <c r="CG96" s="911"/>
      <c r="CH96" s="906"/>
      <c r="CI96" s="907"/>
      <c r="CJ96" s="907"/>
      <c r="CK96" s="907"/>
      <c r="CL96" s="908"/>
      <c r="CM96" s="906"/>
      <c r="CN96" s="907"/>
      <c r="CO96" s="907"/>
      <c r="CP96" s="907"/>
      <c r="CQ96" s="908"/>
      <c r="CR96" s="906"/>
      <c r="CS96" s="907"/>
      <c r="CT96" s="907"/>
      <c r="CU96" s="907"/>
      <c r="CV96" s="908"/>
      <c r="CW96" s="906"/>
      <c r="CX96" s="907"/>
      <c r="CY96" s="907"/>
      <c r="CZ96" s="907"/>
      <c r="DA96" s="908"/>
      <c r="DB96" s="906"/>
      <c r="DC96" s="907"/>
      <c r="DD96" s="907"/>
      <c r="DE96" s="907"/>
      <c r="DF96" s="908"/>
      <c r="DG96" s="906"/>
      <c r="DH96" s="907"/>
      <c r="DI96" s="907"/>
      <c r="DJ96" s="907"/>
      <c r="DK96" s="908"/>
      <c r="DL96" s="906"/>
      <c r="DM96" s="907"/>
      <c r="DN96" s="907"/>
      <c r="DO96" s="907"/>
      <c r="DP96" s="908"/>
      <c r="DQ96" s="906"/>
      <c r="DR96" s="907"/>
      <c r="DS96" s="907"/>
      <c r="DT96" s="907"/>
      <c r="DU96" s="908"/>
      <c r="DV96" s="903"/>
      <c r="DW96" s="904"/>
      <c r="DX96" s="904"/>
      <c r="DY96" s="904"/>
      <c r="DZ96" s="905"/>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09"/>
      <c r="BT97" s="910"/>
      <c r="BU97" s="910"/>
      <c r="BV97" s="910"/>
      <c r="BW97" s="910"/>
      <c r="BX97" s="910"/>
      <c r="BY97" s="910"/>
      <c r="BZ97" s="910"/>
      <c r="CA97" s="910"/>
      <c r="CB97" s="910"/>
      <c r="CC97" s="910"/>
      <c r="CD97" s="910"/>
      <c r="CE97" s="910"/>
      <c r="CF97" s="910"/>
      <c r="CG97" s="911"/>
      <c r="CH97" s="906"/>
      <c r="CI97" s="907"/>
      <c r="CJ97" s="907"/>
      <c r="CK97" s="907"/>
      <c r="CL97" s="908"/>
      <c r="CM97" s="906"/>
      <c r="CN97" s="907"/>
      <c r="CO97" s="907"/>
      <c r="CP97" s="907"/>
      <c r="CQ97" s="908"/>
      <c r="CR97" s="906"/>
      <c r="CS97" s="907"/>
      <c r="CT97" s="907"/>
      <c r="CU97" s="907"/>
      <c r="CV97" s="908"/>
      <c r="CW97" s="906"/>
      <c r="CX97" s="907"/>
      <c r="CY97" s="907"/>
      <c r="CZ97" s="907"/>
      <c r="DA97" s="908"/>
      <c r="DB97" s="906"/>
      <c r="DC97" s="907"/>
      <c r="DD97" s="907"/>
      <c r="DE97" s="907"/>
      <c r="DF97" s="908"/>
      <c r="DG97" s="906"/>
      <c r="DH97" s="907"/>
      <c r="DI97" s="907"/>
      <c r="DJ97" s="907"/>
      <c r="DK97" s="908"/>
      <c r="DL97" s="906"/>
      <c r="DM97" s="907"/>
      <c r="DN97" s="907"/>
      <c r="DO97" s="907"/>
      <c r="DP97" s="908"/>
      <c r="DQ97" s="906"/>
      <c r="DR97" s="907"/>
      <c r="DS97" s="907"/>
      <c r="DT97" s="907"/>
      <c r="DU97" s="908"/>
      <c r="DV97" s="903"/>
      <c r="DW97" s="904"/>
      <c r="DX97" s="904"/>
      <c r="DY97" s="904"/>
      <c r="DZ97" s="905"/>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09"/>
      <c r="BT98" s="910"/>
      <c r="BU98" s="910"/>
      <c r="BV98" s="910"/>
      <c r="BW98" s="910"/>
      <c r="BX98" s="910"/>
      <c r="BY98" s="910"/>
      <c r="BZ98" s="910"/>
      <c r="CA98" s="910"/>
      <c r="CB98" s="910"/>
      <c r="CC98" s="910"/>
      <c r="CD98" s="910"/>
      <c r="CE98" s="910"/>
      <c r="CF98" s="910"/>
      <c r="CG98" s="911"/>
      <c r="CH98" s="906"/>
      <c r="CI98" s="907"/>
      <c r="CJ98" s="907"/>
      <c r="CK98" s="907"/>
      <c r="CL98" s="908"/>
      <c r="CM98" s="906"/>
      <c r="CN98" s="907"/>
      <c r="CO98" s="907"/>
      <c r="CP98" s="907"/>
      <c r="CQ98" s="908"/>
      <c r="CR98" s="906"/>
      <c r="CS98" s="907"/>
      <c r="CT98" s="907"/>
      <c r="CU98" s="907"/>
      <c r="CV98" s="908"/>
      <c r="CW98" s="906"/>
      <c r="CX98" s="907"/>
      <c r="CY98" s="907"/>
      <c r="CZ98" s="907"/>
      <c r="DA98" s="908"/>
      <c r="DB98" s="906"/>
      <c r="DC98" s="907"/>
      <c r="DD98" s="907"/>
      <c r="DE98" s="907"/>
      <c r="DF98" s="908"/>
      <c r="DG98" s="906"/>
      <c r="DH98" s="907"/>
      <c r="DI98" s="907"/>
      <c r="DJ98" s="907"/>
      <c r="DK98" s="908"/>
      <c r="DL98" s="906"/>
      <c r="DM98" s="907"/>
      <c r="DN98" s="907"/>
      <c r="DO98" s="907"/>
      <c r="DP98" s="908"/>
      <c r="DQ98" s="906"/>
      <c r="DR98" s="907"/>
      <c r="DS98" s="907"/>
      <c r="DT98" s="907"/>
      <c r="DU98" s="908"/>
      <c r="DV98" s="903"/>
      <c r="DW98" s="904"/>
      <c r="DX98" s="904"/>
      <c r="DY98" s="904"/>
      <c r="DZ98" s="905"/>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09"/>
      <c r="BT99" s="910"/>
      <c r="BU99" s="910"/>
      <c r="BV99" s="910"/>
      <c r="BW99" s="910"/>
      <c r="BX99" s="910"/>
      <c r="BY99" s="910"/>
      <c r="BZ99" s="910"/>
      <c r="CA99" s="910"/>
      <c r="CB99" s="910"/>
      <c r="CC99" s="910"/>
      <c r="CD99" s="910"/>
      <c r="CE99" s="910"/>
      <c r="CF99" s="910"/>
      <c r="CG99" s="911"/>
      <c r="CH99" s="906"/>
      <c r="CI99" s="907"/>
      <c r="CJ99" s="907"/>
      <c r="CK99" s="907"/>
      <c r="CL99" s="908"/>
      <c r="CM99" s="906"/>
      <c r="CN99" s="907"/>
      <c r="CO99" s="907"/>
      <c r="CP99" s="907"/>
      <c r="CQ99" s="908"/>
      <c r="CR99" s="906"/>
      <c r="CS99" s="907"/>
      <c r="CT99" s="907"/>
      <c r="CU99" s="907"/>
      <c r="CV99" s="908"/>
      <c r="CW99" s="906"/>
      <c r="CX99" s="907"/>
      <c r="CY99" s="907"/>
      <c r="CZ99" s="907"/>
      <c r="DA99" s="908"/>
      <c r="DB99" s="906"/>
      <c r="DC99" s="907"/>
      <c r="DD99" s="907"/>
      <c r="DE99" s="907"/>
      <c r="DF99" s="908"/>
      <c r="DG99" s="906"/>
      <c r="DH99" s="907"/>
      <c r="DI99" s="907"/>
      <c r="DJ99" s="907"/>
      <c r="DK99" s="908"/>
      <c r="DL99" s="906"/>
      <c r="DM99" s="907"/>
      <c r="DN99" s="907"/>
      <c r="DO99" s="907"/>
      <c r="DP99" s="908"/>
      <c r="DQ99" s="906"/>
      <c r="DR99" s="907"/>
      <c r="DS99" s="907"/>
      <c r="DT99" s="907"/>
      <c r="DU99" s="908"/>
      <c r="DV99" s="903"/>
      <c r="DW99" s="904"/>
      <c r="DX99" s="904"/>
      <c r="DY99" s="904"/>
      <c r="DZ99" s="905"/>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09"/>
      <c r="BT100" s="910"/>
      <c r="BU100" s="910"/>
      <c r="BV100" s="910"/>
      <c r="BW100" s="910"/>
      <c r="BX100" s="910"/>
      <c r="BY100" s="910"/>
      <c r="BZ100" s="910"/>
      <c r="CA100" s="910"/>
      <c r="CB100" s="910"/>
      <c r="CC100" s="910"/>
      <c r="CD100" s="910"/>
      <c r="CE100" s="910"/>
      <c r="CF100" s="910"/>
      <c r="CG100" s="911"/>
      <c r="CH100" s="906"/>
      <c r="CI100" s="907"/>
      <c r="CJ100" s="907"/>
      <c r="CK100" s="907"/>
      <c r="CL100" s="908"/>
      <c r="CM100" s="906"/>
      <c r="CN100" s="907"/>
      <c r="CO100" s="907"/>
      <c r="CP100" s="907"/>
      <c r="CQ100" s="908"/>
      <c r="CR100" s="906"/>
      <c r="CS100" s="907"/>
      <c r="CT100" s="907"/>
      <c r="CU100" s="907"/>
      <c r="CV100" s="908"/>
      <c r="CW100" s="906"/>
      <c r="CX100" s="907"/>
      <c r="CY100" s="907"/>
      <c r="CZ100" s="907"/>
      <c r="DA100" s="908"/>
      <c r="DB100" s="906"/>
      <c r="DC100" s="907"/>
      <c r="DD100" s="907"/>
      <c r="DE100" s="907"/>
      <c r="DF100" s="908"/>
      <c r="DG100" s="906"/>
      <c r="DH100" s="907"/>
      <c r="DI100" s="907"/>
      <c r="DJ100" s="907"/>
      <c r="DK100" s="908"/>
      <c r="DL100" s="906"/>
      <c r="DM100" s="907"/>
      <c r="DN100" s="907"/>
      <c r="DO100" s="907"/>
      <c r="DP100" s="908"/>
      <c r="DQ100" s="906"/>
      <c r="DR100" s="907"/>
      <c r="DS100" s="907"/>
      <c r="DT100" s="907"/>
      <c r="DU100" s="908"/>
      <c r="DV100" s="903"/>
      <c r="DW100" s="904"/>
      <c r="DX100" s="904"/>
      <c r="DY100" s="904"/>
      <c r="DZ100" s="905"/>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09"/>
      <c r="BT101" s="910"/>
      <c r="BU101" s="910"/>
      <c r="BV101" s="910"/>
      <c r="BW101" s="910"/>
      <c r="BX101" s="910"/>
      <c r="BY101" s="910"/>
      <c r="BZ101" s="910"/>
      <c r="CA101" s="910"/>
      <c r="CB101" s="910"/>
      <c r="CC101" s="910"/>
      <c r="CD101" s="910"/>
      <c r="CE101" s="910"/>
      <c r="CF101" s="910"/>
      <c r="CG101" s="911"/>
      <c r="CH101" s="906"/>
      <c r="CI101" s="907"/>
      <c r="CJ101" s="907"/>
      <c r="CK101" s="907"/>
      <c r="CL101" s="908"/>
      <c r="CM101" s="906"/>
      <c r="CN101" s="907"/>
      <c r="CO101" s="907"/>
      <c r="CP101" s="907"/>
      <c r="CQ101" s="908"/>
      <c r="CR101" s="906"/>
      <c r="CS101" s="907"/>
      <c r="CT101" s="907"/>
      <c r="CU101" s="907"/>
      <c r="CV101" s="908"/>
      <c r="CW101" s="906"/>
      <c r="CX101" s="907"/>
      <c r="CY101" s="907"/>
      <c r="CZ101" s="907"/>
      <c r="DA101" s="908"/>
      <c r="DB101" s="906"/>
      <c r="DC101" s="907"/>
      <c r="DD101" s="907"/>
      <c r="DE101" s="907"/>
      <c r="DF101" s="908"/>
      <c r="DG101" s="906"/>
      <c r="DH101" s="907"/>
      <c r="DI101" s="907"/>
      <c r="DJ101" s="907"/>
      <c r="DK101" s="908"/>
      <c r="DL101" s="906"/>
      <c r="DM101" s="907"/>
      <c r="DN101" s="907"/>
      <c r="DO101" s="907"/>
      <c r="DP101" s="908"/>
      <c r="DQ101" s="906"/>
      <c r="DR101" s="907"/>
      <c r="DS101" s="907"/>
      <c r="DT101" s="907"/>
      <c r="DU101" s="908"/>
      <c r="DV101" s="903"/>
      <c r="DW101" s="904"/>
      <c r="DX101" s="904"/>
      <c r="DY101" s="904"/>
      <c r="DZ101" s="905"/>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391</v>
      </c>
      <c r="BR102" s="836" t="s">
        <v>421</v>
      </c>
      <c r="BS102" s="837"/>
      <c r="BT102" s="837"/>
      <c r="BU102" s="837"/>
      <c r="BV102" s="837"/>
      <c r="BW102" s="837"/>
      <c r="BX102" s="837"/>
      <c r="BY102" s="837"/>
      <c r="BZ102" s="837"/>
      <c r="CA102" s="837"/>
      <c r="CB102" s="837"/>
      <c r="CC102" s="837"/>
      <c r="CD102" s="837"/>
      <c r="CE102" s="837"/>
      <c r="CF102" s="837"/>
      <c r="CG102" s="838"/>
      <c r="CH102" s="935"/>
      <c r="CI102" s="936"/>
      <c r="CJ102" s="936"/>
      <c r="CK102" s="936"/>
      <c r="CL102" s="937"/>
      <c r="CM102" s="935"/>
      <c r="CN102" s="936"/>
      <c r="CO102" s="936"/>
      <c r="CP102" s="936"/>
      <c r="CQ102" s="937"/>
      <c r="CR102" s="938"/>
      <c r="CS102" s="896"/>
      <c r="CT102" s="896"/>
      <c r="CU102" s="896"/>
      <c r="CV102" s="939"/>
      <c r="CW102" s="938"/>
      <c r="CX102" s="896"/>
      <c r="CY102" s="896"/>
      <c r="CZ102" s="896"/>
      <c r="DA102" s="939"/>
      <c r="DB102" s="938"/>
      <c r="DC102" s="896"/>
      <c r="DD102" s="896"/>
      <c r="DE102" s="896"/>
      <c r="DF102" s="939"/>
      <c r="DG102" s="938"/>
      <c r="DH102" s="896"/>
      <c r="DI102" s="896"/>
      <c r="DJ102" s="896"/>
      <c r="DK102" s="939"/>
      <c r="DL102" s="938"/>
      <c r="DM102" s="896"/>
      <c r="DN102" s="896"/>
      <c r="DO102" s="896"/>
      <c r="DP102" s="939"/>
      <c r="DQ102" s="938"/>
      <c r="DR102" s="896"/>
      <c r="DS102" s="896"/>
      <c r="DT102" s="896"/>
      <c r="DU102" s="939"/>
      <c r="DV102" s="962"/>
      <c r="DW102" s="963"/>
      <c r="DX102" s="963"/>
      <c r="DY102" s="963"/>
      <c r="DZ102" s="964"/>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65" t="s">
        <v>422</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66" t="s">
        <v>423</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424</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425</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67" t="s">
        <v>426</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427</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247" customFormat="1" ht="26.25" customHeight="1" x14ac:dyDescent="0.15">
      <c r="A109" s="960" t="s">
        <v>428</v>
      </c>
      <c r="B109" s="941"/>
      <c r="C109" s="941"/>
      <c r="D109" s="941"/>
      <c r="E109" s="941"/>
      <c r="F109" s="941"/>
      <c r="G109" s="941"/>
      <c r="H109" s="941"/>
      <c r="I109" s="941"/>
      <c r="J109" s="941"/>
      <c r="K109" s="941"/>
      <c r="L109" s="941"/>
      <c r="M109" s="941"/>
      <c r="N109" s="941"/>
      <c r="O109" s="941"/>
      <c r="P109" s="941"/>
      <c r="Q109" s="941"/>
      <c r="R109" s="941"/>
      <c r="S109" s="941"/>
      <c r="T109" s="941"/>
      <c r="U109" s="941"/>
      <c r="V109" s="941"/>
      <c r="W109" s="941"/>
      <c r="X109" s="941"/>
      <c r="Y109" s="941"/>
      <c r="Z109" s="942"/>
      <c r="AA109" s="940" t="s">
        <v>429</v>
      </c>
      <c r="AB109" s="941"/>
      <c r="AC109" s="941"/>
      <c r="AD109" s="941"/>
      <c r="AE109" s="942"/>
      <c r="AF109" s="940" t="s">
        <v>308</v>
      </c>
      <c r="AG109" s="941"/>
      <c r="AH109" s="941"/>
      <c r="AI109" s="941"/>
      <c r="AJ109" s="942"/>
      <c r="AK109" s="940" t="s">
        <v>307</v>
      </c>
      <c r="AL109" s="941"/>
      <c r="AM109" s="941"/>
      <c r="AN109" s="941"/>
      <c r="AO109" s="942"/>
      <c r="AP109" s="940" t="s">
        <v>430</v>
      </c>
      <c r="AQ109" s="941"/>
      <c r="AR109" s="941"/>
      <c r="AS109" s="941"/>
      <c r="AT109" s="943"/>
      <c r="AU109" s="960" t="s">
        <v>428</v>
      </c>
      <c r="AV109" s="941"/>
      <c r="AW109" s="941"/>
      <c r="AX109" s="941"/>
      <c r="AY109" s="941"/>
      <c r="AZ109" s="941"/>
      <c r="BA109" s="941"/>
      <c r="BB109" s="941"/>
      <c r="BC109" s="941"/>
      <c r="BD109" s="941"/>
      <c r="BE109" s="941"/>
      <c r="BF109" s="941"/>
      <c r="BG109" s="941"/>
      <c r="BH109" s="941"/>
      <c r="BI109" s="941"/>
      <c r="BJ109" s="941"/>
      <c r="BK109" s="941"/>
      <c r="BL109" s="941"/>
      <c r="BM109" s="941"/>
      <c r="BN109" s="941"/>
      <c r="BO109" s="941"/>
      <c r="BP109" s="942"/>
      <c r="BQ109" s="940" t="s">
        <v>429</v>
      </c>
      <c r="BR109" s="941"/>
      <c r="BS109" s="941"/>
      <c r="BT109" s="941"/>
      <c r="BU109" s="942"/>
      <c r="BV109" s="940" t="s">
        <v>308</v>
      </c>
      <c r="BW109" s="941"/>
      <c r="BX109" s="941"/>
      <c r="BY109" s="941"/>
      <c r="BZ109" s="942"/>
      <c r="CA109" s="940" t="s">
        <v>307</v>
      </c>
      <c r="CB109" s="941"/>
      <c r="CC109" s="941"/>
      <c r="CD109" s="941"/>
      <c r="CE109" s="942"/>
      <c r="CF109" s="961" t="s">
        <v>430</v>
      </c>
      <c r="CG109" s="961"/>
      <c r="CH109" s="961"/>
      <c r="CI109" s="961"/>
      <c r="CJ109" s="961"/>
      <c r="CK109" s="940" t="s">
        <v>431</v>
      </c>
      <c r="CL109" s="941"/>
      <c r="CM109" s="941"/>
      <c r="CN109" s="941"/>
      <c r="CO109" s="941"/>
      <c r="CP109" s="941"/>
      <c r="CQ109" s="941"/>
      <c r="CR109" s="941"/>
      <c r="CS109" s="941"/>
      <c r="CT109" s="941"/>
      <c r="CU109" s="941"/>
      <c r="CV109" s="941"/>
      <c r="CW109" s="941"/>
      <c r="CX109" s="941"/>
      <c r="CY109" s="941"/>
      <c r="CZ109" s="941"/>
      <c r="DA109" s="941"/>
      <c r="DB109" s="941"/>
      <c r="DC109" s="941"/>
      <c r="DD109" s="941"/>
      <c r="DE109" s="941"/>
      <c r="DF109" s="942"/>
      <c r="DG109" s="940" t="s">
        <v>429</v>
      </c>
      <c r="DH109" s="941"/>
      <c r="DI109" s="941"/>
      <c r="DJ109" s="941"/>
      <c r="DK109" s="942"/>
      <c r="DL109" s="940" t="s">
        <v>308</v>
      </c>
      <c r="DM109" s="941"/>
      <c r="DN109" s="941"/>
      <c r="DO109" s="941"/>
      <c r="DP109" s="942"/>
      <c r="DQ109" s="940" t="s">
        <v>307</v>
      </c>
      <c r="DR109" s="941"/>
      <c r="DS109" s="941"/>
      <c r="DT109" s="941"/>
      <c r="DU109" s="942"/>
      <c r="DV109" s="940" t="s">
        <v>430</v>
      </c>
      <c r="DW109" s="941"/>
      <c r="DX109" s="941"/>
      <c r="DY109" s="941"/>
      <c r="DZ109" s="943"/>
    </row>
    <row r="110" spans="1:131" s="247" customFormat="1" ht="26.25" customHeight="1" x14ac:dyDescent="0.15">
      <c r="A110" s="944" t="s">
        <v>432</v>
      </c>
      <c r="B110" s="945"/>
      <c r="C110" s="945"/>
      <c r="D110" s="945"/>
      <c r="E110" s="945"/>
      <c r="F110" s="945"/>
      <c r="G110" s="945"/>
      <c r="H110" s="945"/>
      <c r="I110" s="945"/>
      <c r="J110" s="945"/>
      <c r="K110" s="945"/>
      <c r="L110" s="945"/>
      <c r="M110" s="945"/>
      <c r="N110" s="945"/>
      <c r="O110" s="945"/>
      <c r="P110" s="945"/>
      <c r="Q110" s="945"/>
      <c r="R110" s="945"/>
      <c r="S110" s="945"/>
      <c r="T110" s="945"/>
      <c r="U110" s="945"/>
      <c r="V110" s="945"/>
      <c r="W110" s="945"/>
      <c r="X110" s="945"/>
      <c r="Y110" s="945"/>
      <c r="Z110" s="946"/>
      <c r="AA110" s="947">
        <v>171589</v>
      </c>
      <c r="AB110" s="948"/>
      <c r="AC110" s="948"/>
      <c r="AD110" s="948"/>
      <c r="AE110" s="949"/>
      <c r="AF110" s="950">
        <v>191035</v>
      </c>
      <c r="AG110" s="948"/>
      <c r="AH110" s="948"/>
      <c r="AI110" s="948"/>
      <c r="AJ110" s="949"/>
      <c r="AK110" s="950">
        <v>228440</v>
      </c>
      <c r="AL110" s="948"/>
      <c r="AM110" s="948"/>
      <c r="AN110" s="948"/>
      <c r="AO110" s="949"/>
      <c r="AP110" s="951">
        <v>22</v>
      </c>
      <c r="AQ110" s="952"/>
      <c r="AR110" s="952"/>
      <c r="AS110" s="952"/>
      <c r="AT110" s="953"/>
      <c r="AU110" s="954" t="s">
        <v>75</v>
      </c>
      <c r="AV110" s="955"/>
      <c r="AW110" s="955"/>
      <c r="AX110" s="955"/>
      <c r="AY110" s="955"/>
      <c r="AZ110" s="996" t="s">
        <v>433</v>
      </c>
      <c r="BA110" s="945"/>
      <c r="BB110" s="945"/>
      <c r="BC110" s="945"/>
      <c r="BD110" s="945"/>
      <c r="BE110" s="945"/>
      <c r="BF110" s="945"/>
      <c r="BG110" s="945"/>
      <c r="BH110" s="945"/>
      <c r="BI110" s="945"/>
      <c r="BJ110" s="945"/>
      <c r="BK110" s="945"/>
      <c r="BL110" s="945"/>
      <c r="BM110" s="945"/>
      <c r="BN110" s="945"/>
      <c r="BO110" s="945"/>
      <c r="BP110" s="946"/>
      <c r="BQ110" s="982">
        <v>2778342</v>
      </c>
      <c r="BR110" s="983"/>
      <c r="BS110" s="983"/>
      <c r="BT110" s="983"/>
      <c r="BU110" s="983"/>
      <c r="BV110" s="983">
        <v>3020252</v>
      </c>
      <c r="BW110" s="983"/>
      <c r="BX110" s="983"/>
      <c r="BY110" s="983"/>
      <c r="BZ110" s="983"/>
      <c r="CA110" s="983">
        <v>3543736</v>
      </c>
      <c r="CB110" s="983"/>
      <c r="CC110" s="983"/>
      <c r="CD110" s="983"/>
      <c r="CE110" s="983"/>
      <c r="CF110" s="997">
        <v>341.3</v>
      </c>
      <c r="CG110" s="998"/>
      <c r="CH110" s="998"/>
      <c r="CI110" s="998"/>
      <c r="CJ110" s="998"/>
      <c r="CK110" s="999" t="s">
        <v>434</v>
      </c>
      <c r="CL110" s="1000"/>
      <c r="CM110" s="979" t="s">
        <v>435</v>
      </c>
      <c r="CN110" s="980"/>
      <c r="CO110" s="980"/>
      <c r="CP110" s="980"/>
      <c r="CQ110" s="980"/>
      <c r="CR110" s="980"/>
      <c r="CS110" s="980"/>
      <c r="CT110" s="980"/>
      <c r="CU110" s="980"/>
      <c r="CV110" s="980"/>
      <c r="CW110" s="980"/>
      <c r="CX110" s="980"/>
      <c r="CY110" s="980"/>
      <c r="CZ110" s="980"/>
      <c r="DA110" s="980"/>
      <c r="DB110" s="980"/>
      <c r="DC110" s="980"/>
      <c r="DD110" s="980"/>
      <c r="DE110" s="980"/>
      <c r="DF110" s="981"/>
      <c r="DG110" s="982" t="s">
        <v>436</v>
      </c>
      <c r="DH110" s="983"/>
      <c r="DI110" s="983"/>
      <c r="DJ110" s="983"/>
      <c r="DK110" s="983"/>
      <c r="DL110" s="983" t="s">
        <v>437</v>
      </c>
      <c r="DM110" s="983"/>
      <c r="DN110" s="983"/>
      <c r="DO110" s="983"/>
      <c r="DP110" s="983"/>
      <c r="DQ110" s="983" t="s">
        <v>128</v>
      </c>
      <c r="DR110" s="983"/>
      <c r="DS110" s="983"/>
      <c r="DT110" s="983"/>
      <c r="DU110" s="983"/>
      <c r="DV110" s="984" t="s">
        <v>128</v>
      </c>
      <c r="DW110" s="984"/>
      <c r="DX110" s="984"/>
      <c r="DY110" s="984"/>
      <c r="DZ110" s="985"/>
    </row>
    <row r="111" spans="1:131" s="247" customFormat="1" ht="26.25" customHeight="1" x14ac:dyDescent="0.15">
      <c r="A111" s="986" t="s">
        <v>438</v>
      </c>
      <c r="B111" s="987"/>
      <c r="C111" s="987"/>
      <c r="D111" s="987"/>
      <c r="E111" s="987"/>
      <c r="F111" s="987"/>
      <c r="G111" s="987"/>
      <c r="H111" s="987"/>
      <c r="I111" s="987"/>
      <c r="J111" s="987"/>
      <c r="K111" s="987"/>
      <c r="L111" s="987"/>
      <c r="M111" s="987"/>
      <c r="N111" s="987"/>
      <c r="O111" s="987"/>
      <c r="P111" s="987"/>
      <c r="Q111" s="987"/>
      <c r="R111" s="987"/>
      <c r="S111" s="987"/>
      <c r="T111" s="987"/>
      <c r="U111" s="987"/>
      <c r="V111" s="987"/>
      <c r="W111" s="987"/>
      <c r="X111" s="987"/>
      <c r="Y111" s="987"/>
      <c r="Z111" s="988"/>
      <c r="AA111" s="989" t="s">
        <v>437</v>
      </c>
      <c r="AB111" s="990"/>
      <c r="AC111" s="990"/>
      <c r="AD111" s="990"/>
      <c r="AE111" s="991"/>
      <c r="AF111" s="992" t="s">
        <v>128</v>
      </c>
      <c r="AG111" s="990"/>
      <c r="AH111" s="990"/>
      <c r="AI111" s="990"/>
      <c r="AJ111" s="991"/>
      <c r="AK111" s="992" t="s">
        <v>128</v>
      </c>
      <c r="AL111" s="990"/>
      <c r="AM111" s="990"/>
      <c r="AN111" s="990"/>
      <c r="AO111" s="991"/>
      <c r="AP111" s="993" t="s">
        <v>436</v>
      </c>
      <c r="AQ111" s="994"/>
      <c r="AR111" s="994"/>
      <c r="AS111" s="994"/>
      <c r="AT111" s="995"/>
      <c r="AU111" s="956"/>
      <c r="AV111" s="957"/>
      <c r="AW111" s="957"/>
      <c r="AX111" s="957"/>
      <c r="AY111" s="957"/>
      <c r="AZ111" s="1005" t="s">
        <v>439</v>
      </c>
      <c r="BA111" s="1006"/>
      <c r="BB111" s="1006"/>
      <c r="BC111" s="1006"/>
      <c r="BD111" s="1006"/>
      <c r="BE111" s="1006"/>
      <c r="BF111" s="1006"/>
      <c r="BG111" s="1006"/>
      <c r="BH111" s="1006"/>
      <c r="BI111" s="1006"/>
      <c r="BJ111" s="1006"/>
      <c r="BK111" s="1006"/>
      <c r="BL111" s="1006"/>
      <c r="BM111" s="1006"/>
      <c r="BN111" s="1006"/>
      <c r="BO111" s="1006"/>
      <c r="BP111" s="1007"/>
      <c r="BQ111" s="975" t="s">
        <v>128</v>
      </c>
      <c r="BR111" s="976"/>
      <c r="BS111" s="976"/>
      <c r="BT111" s="976"/>
      <c r="BU111" s="976"/>
      <c r="BV111" s="976" t="s">
        <v>128</v>
      </c>
      <c r="BW111" s="976"/>
      <c r="BX111" s="976"/>
      <c r="BY111" s="976"/>
      <c r="BZ111" s="976"/>
      <c r="CA111" s="976" t="s">
        <v>436</v>
      </c>
      <c r="CB111" s="976"/>
      <c r="CC111" s="976"/>
      <c r="CD111" s="976"/>
      <c r="CE111" s="976"/>
      <c r="CF111" s="970" t="s">
        <v>437</v>
      </c>
      <c r="CG111" s="971"/>
      <c r="CH111" s="971"/>
      <c r="CI111" s="971"/>
      <c r="CJ111" s="971"/>
      <c r="CK111" s="1001"/>
      <c r="CL111" s="1002"/>
      <c r="CM111" s="972" t="s">
        <v>440</v>
      </c>
      <c r="CN111" s="973"/>
      <c r="CO111" s="973"/>
      <c r="CP111" s="973"/>
      <c r="CQ111" s="973"/>
      <c r="CR111" s="973"/>
      <c r="CS111" s="973"/>
      <c r="CT111" s="973"/>
      <c r="CU111" s="973"/>
      <c r="CV111" s="973"/>
      <c r="CW111" s="973"/>
      <c r="CX111" s="973"/>
      <c r="CY111" s="973"/>
      <c r="CZ111" s="973"/>
      <c r="DA111" s="973"/>
      <c r="DB111" s="973"/>
      <c r="DC111" s="973"/>
      <c r="DD111" s="973"/>
      <c r="DE111" s="973"/>
      <c r="DF111" s="974"/>
      <c r="DG111" s="975" t="s">
        <v>128</v>
      </c>
      <c r="DH111" s="976"/>
      <c r="DI111" s="976"/>
      <c r="DJ111" s="976"/>
      <c r="DK111" s="976"/>
      <c r="DL111" s="976" t="s">
        <v>437</v>
      </c>
      <c r="DM111" s="976"/>
      <c r="DN111" s="976"/>
      <c r="DO111" s="976"/>
      <c r="DP111" s="976"/>
      <c r="DQ111" s="976" t="s">
        <v>128</v>
      </c>
      <c r="DR111" s="976"/>
      <c r="DS111" s="976"/>
      <c r="DT111" s="976"/>
      <c r="DU111" s="976"/>
      <c r="DV111" s="977" t="s">
        <v>128</v>
      </c>
      <c r="DW111" s="977"/>
      <c r="DX111" s="977"/>
      <c r="DY111" s="977"/>
      <c r="DZ111" s="978"/>
    </row>
    <row r="112" spans="1:131" s="247" customFormat="1" ht="26.25" customHeight="1" x14ac:dyDescent="0.15">
      <c r="A112" s="1008" t="s">
        <v>441</v>
      </c>
      <c r="B112" s="1009"/>
      <c r="C112" s="1006" t="s">
        <v>442</v>
      </c>
      <c r="D112" s="1006"/>
      <c r="E112" s="1006"/>
      <c r="F112" s="1006"/>
      <c r="G112" s="1006"/>
      <c r="H112" s="1006"/>
      <c r="I112" s="1006"/>
      <c r="J112" s="1006"/>
      <c r="K112" s="1006"/>
      <c r="L112" s="1006"/>
      <c r="M112" s="1006"/>
      <c r="N112" s="1006"/>
      <c r="O112" s="1006"/>
      <c r="P112" s="1006"/>
      <c r="Q112" s="1006"/>
      <c r="R112" s="1006"/>
      <c r="S112" s="1006"/>
      <c r="T112" s="1006"/>
      <c r="U112" s="1006"/>
      <c r="V112" s="1006"/>
      <c r="W112" s="1006"/>
      <c r="X112" s="1006"/>
      <c r="Y112" s="1006"/>
      <c r="Z112" s="1007"/>
      <c r="AA112" s="1014" t="s">
        <v>437</v>
      </c>
      <c r="AB112" s="1015"/>
      <c r="AC112" s="1015"/>
      <c r="AD112" s="1015"/>
      <c r="AE112" s="1016"/>
      <c r="AF112" s="1017" t="s">
        <v>128</v>
      </c>
      <c r="AG112" s="1015"/>
      <c r="AH112" s="1015"/>
      <c r="AI112" s="1015"/>
      <c r="AJ112" s="1016"/>
      <c r="AK112" s="1017" t="s">
        <v>128</v>
      </c>
      <c r="AL112" s="1015"/>
      <c r="AM112" s="1015"/>
      <c r="AN112" s="1015"/>
      <c r="AO112" s="1016"/>
      <c r="AP112" s="1018" t="s">
        <v>128</v>
      </c>
      <c r="AQ112" s="1019"/>
      <c r="AR112" s="1019"/>
      <c r="AS112" s="1019"/>
      <c r="AT112" s="1020"/>
      <c r="AU112" s="956"/>
      <c r="AV112" s="957"/>
      <c r="AW112" s="957"/>
      <c r="AX112" s="957"/>
      <c r="AY112" s="957"/>
      <c r="AZ112" s="1005" t="s">
        <v>443</v>
      </c>
      <c r="BA112" s="1006"/>
      <c r="BB112" s="1006"/>
      <c r="BC112" s="1006"/>
      <c r="BD112" s="1006"/>
      <c r="BE112" s="1006"/>
      <c r="BF112" s="1006"/>
      <c r="BG112" s="1006"/>
      <c r="BH112" s="1006"/>
      <c r="BI112" s="1006"/>
      <c r="BJ112" s="1006"/>
      <c r="BK112" s="1006"/>
      <c r="BL112" s="1006"/>
      <c r="BM112" s="1006"/>
      <c r="BN112" s="1006"/>
      <c r="BO112" s="1006"/>
      <c r="BP112" s="1007"/>
      <c r="BQ112" s="975">
        <v>631447</v>
      </c>
      <c r="BR112" s="976"/>
      <c r="BS112" s="976"/>
      <c r="BT112" s="976"/>
      <c r="BU112" s="976"/>
      <c r="BV112" s="976">
        <v>470815</v>
      </c>
      <c r="BW112" s="976"/>
      <c r="BX112" s="976"/>
      <c r="BY112" s="976"/>
      <c r="BZ112" s="976"/>
      <c r="CA112" s="976">
        <v>649114</v>
      </c>
      <c r="CB112" s="976"/>
      <c r="CC112" s="976"/>
      <c r="CD112" s="976"/>
      <c r="CE112" s="976"/>
      <c r="CF112" s="970">
        <v>62.5</v>
      </c>
      <c r="CG112" s="971"/>
      <c r="CH112" s="971"/>
      <c r="CI112" s="971"/>
      <c r="CJ112" s="971"/>
      <c r="CK112" s="1001"/>
      <c r="CL112" s="1002"/>
      <c r="CM112" s="972" t="s">
        <v>444</v>
      </c>
      <c r="CN112" s="973"/>
      <c r="CO112" s="973"/>
      <c r="CP112" s="973"/>
      <c r="CQ112" s="973"/>
      <c r="CR112" s="973"/>
      <c r="CS112" s="973"/>
      <c r="CT112" s="973"/>
      <c r="CU112" s="973"/>
      <c r="CV112" s="973"/>
      <c r="CW112" s="973"/>
      <c r="CX112" s="973"/>
      <c r="CY112" s="973"/>
      <c r="CZ112" s="973"/>
      <c r="DA112" s="973"/>
      <c r="DB112" s="973"/>
      <c r="DC112" s="973"/>
      <c r="DD112" s="973"/>
      <c r="DE112" s="973"/>
      <c r="DF112" s="974"/>
      <c r="DG112" s="975" t="s">
        <v>128</v>
      </c>
      <c r="DH112" s="976"/>
      <c r="DI112" s="976"/>
      <c r="DJ112" s="976"/>
      <c r="DK112" s="976"/>
      <c r="DL112" s="976" t="s">
        <v>128</v>
      </c>
      <c r="DM112" s="976"/>
      <c r="DN112" s="976"/>
      <c r="DO112" s="976"/>
      <c r="DP112" s="976"/>
      <c r="DQ112" s="976" t="s">
        <v>128</v>
      </c>
      <c r="DR112" s="976"/>
      <c r="DS112" s="976"/>
      <c r="DT112" s="976"/>
      <c r="DU112" s="976"/>
      <c r="DV112" s="977" t="s">
        <v>128</v>
      </c>
      <c r="DW112" s="977"/>
      <c r="DX112" s="977"/>
      <c r="DY112" s="977"/>
      <c r="DZ112" s="978"/>
    </row>
    <row r="113" spans="1:130" s="247" customFormat="1" ht="26.25" customHeight="1" x14ac:dyDescent="0.15">
      <c r="A113" s="1010"/>
      <c r="B113" s="1011"/>
      <c r="C113" s="1006" t="s">
        <v>445</v>
      </c>
      <c r="D113" s="1006"/>
      <c r="E113" s="1006"/>
      <c r="F113" s="1006"/>
      <c r="G113" s="1006"/>
      <c r="H113" s="1006"/>
      <c r="I113" s="1006"/>
      <c r="J113" s="1006"/>
      <c r="K113" s="1006"/>
      <c r="L113" s="1006"/>
      <c r="M113" s="1006"/>
      <c r="N113" s="1006"/>
      <c r="O113" s="1006"/>
      <c r="P113" s="1006"/>
      <c r="Q113" s="1006"/>
      <c r="R113" s="1006"/>
      <c r="S113" s="1006"/>
      <c r="T113" s="1006"/>
      <c r="U113" s="1006"/>
      <c r="V113" s="1006"/>
      <c r="W113" s="1006"/>
      <c r="X113" s="1006"/>
      <c r="Y113" s="1006"/>
      <c r="Z113" s="1007"/>
      <c r="AA113" s="989">
        <v>58981</v>
      </c>
      <c r="AB113" s="990"/>
      <c r="AC113" s="990"/>
      <c r="AD113" s="990"/>
      <c r="AE113" s="991"/>
      <c r="AF113" s="992">
        <v>49366</v>
      </c>
      <c r="AG113" s="990"/>
      <c r="AH113" s="990"/>
      <c r="AI113" s="990"/>
      <c r="AJ113" s="991"/>
      <c r="AK113" s="992">
        <v>44003</v>
      </c>
      <c r="AL113" s="990"/>
      <c r="AM113" s="990"/>
      <c r="AN113" s="990"/>
      <c r="AO113" s="991"/>
      <c r="AP113" s="993">
        <v>4.2</v>
      </c>
      <c r="AQ113" s="994"/>
      <c r="AR113" s="994"/>
      <c r="AS113" s="994"/>
      <c r="AT113" s="995"/>
      <c r="AU113" s="956"/>
      <c r="AV113" s="957"/>
      <c r="AW113" s="957"/>
      <c r="AX113" s="957"/>
      <c r="AY113" s="957"/>
      <c r="AZ113" s="1005" t="s">
        <v>446</v>
      </c>
      <c r="BA113" s="1006"/>
      <c r="BB113" s="1006"/>
      <c r="BC113" s="1006"/>
      <c r="BD113" s="1006"/>
      <c r="BE113" s="1006"/>
      <c r="BF113" s="1006"/>
      <c r="BG113" s="1006"/>
      <c r="BH113" s="1006"/>
      <c r="BI113" s="1006"/>
      <c r="BJ113" s="1006"/>
      <c r="BK113" s="1006"/>
      <c r="BL113" s="1006"/>
      <c r="BM113" s="1006"/>
      <c r="BN113" s="1006"/>
      <c r="BO113" s="1006"/>
      <c r="BP113" s="1007"/>
      <c r="BQ113" s="975">
        <v>3579</v>
      </c>
      <c r="BR113" s="976"/>
      <c r="BS113" s="976"/>
      <c r="BT113" s="976"/>
      <c r="BU113" s="976"/>
      <c r="BV113" s="976">
        <v>4302</v>
      </c>
      <c r="BW113" s="976"/>
      <c r="BX113" s="976"/>
      <c r="BY113" s="976"/>
      <c r="BZ113" s="976"/>
      <c r="CA113" s="976">
        <v>3836</v>
      </c>
      <c r="CB113" s="976"/>
      <c r="CC113" s="976"/>
      <c r="CD113" s="976"/>
      <c r="CE113" s="976"/>
      <c r="CF113" s="970">
        <v>0.4</v>
      </c>
      <c r="CG113" s="971"/>
      <c r="CH113" s="971"/>
      <c r="CI113" s="971"/>
      <c r="CJ113" s="971"/>
      <c r="CK113" s="1001"/>
      <c r="CL113" s="1002"/>
      <c r="CM113" s="972" t="s">
        <v>447</v>
      </c>
      <c r="CN113" s="973"/>
      <c r="CO113" s="973"/>
      <c r="CP113" s="973"/>
      <c r="CQ113" s="973"/>
      <c r="CR113" s="973"/>
      <c r="CS113" s="973"/>
      <c r="CT113" s="973"/>
      <c r="CU113" s="973"/>
      <c r="CV113" s="973"/>
      <c r="CW113" s="973"/>
      <c r="CX113" s="973"/>
      <c r="CY113" s="973"/>
      <c r="CZ113" s="973"/>
      <c r="DA113" s="973"/>
      <c r="DB113" s="973"/>
      <c r="DC113" s="973"/>
      <c r="DD113" s="973"/>
      <c r="DE113" s="973"/>
      <c r="DF113" s="974"/>
      <c r="DG113" s="1014" t="s">
        <v>128</v>
      </c>
      <c r="DH113" s="1015"/>
      <c r="DI113" s="1015"/>
      <c r="DJ113" s="1015"/>
      <c r="DK113" s="1016"/>
      <c r="DL113" s="1017" t="s">
        <v>437</v>
      </c>
      <c r="DM113" s="1015"/>
      <c r="DN113" s="1015"/>
      <c r="DO113" s="1015"/>
      <c r="DP113" s="1016"/>
      <c r="DQ113" s="1017" t="s">
        <v>128</v>
      </c>
      <c r="DR113" s="1015"/>
      <c r="DS113" s="1015"/>
      <c r="DT113" s="1015"/>
      <c r="DU113" s="1016"/>
      <c r="DV113" s="1018" t="s">
        <v>128</v>
      </c>
      <c r="DW113" s="1019"/>
      <c r="DX113" s="1019"/>
      <c r="DY113" s="1019"/>
      <c r="DZ113" s="1020"/>
    </row>
    <row r="114" spans="1:130" s="247" customFormat="1" ht="26.25" customHeight="1" x14ac:dyDescent="0.15">
      <c r="A114" s="1010"/>
      <c r="B114" s="1011"/>
      <c r="C114" s="1006" t="s">
        <v>448</v>
      </c>
      <c r="D114" s="1006"/>
      <c r="E114" s="1006"/>
      <c r="F114" s="1006"/>
      <c r="G114" s="1006"/>
      <c r="H114" s="1006"/>
      <c r="I114" s="1006"/>
      <c r="J114" s="1006"/>
      <c r="K114" s="1006"/>
      <c r="L114" s="1006"/>
      <c r="M114" s="1006"/>
      <c r="N114" s="1006"/>
      <c r="O114" s="1006"/>
      <c r="P114" s="1006"/>
      <c r="Q114" s="1006"/>
      <c r="R114" s="1006"/>
      <c r="S114" s="1006"/>
      <c r="T114" s="1006"/>
      <c r="U114" s="1006"/>
      <c r="V114" s="1006"/>
      <c r="W114" s="1006"/>
      <c r="X114" s="1006"/>
      <c r="Y114" s="1006"/>
      <c r="Z114" s="1007"/>
      <c r="AA114" s="1014">
        <v>3579</v>
      </c>
      <c r="AB114" s="1015"/>
      <c r="AC114" s="1015"/>
      <c r="AD114" s="1015"/>
      <c r="AE114" s="1016"/>
      <c r="AF114" s="1017">
        <v>4302</v>
      </c>
      <c r="AG114" s="1015"/>
      <c r="AH114" s="1015"/>
      <c r="AI114" s="1015"/>
      <c r="AJ114" s="1016"/>
      <c r="AK114" s="1017">
        <v>3836</v>
      </c>
      <c r="AL114" s="1015"/>
      <c r="AM114" s="1015"/>
      <c r="AN114" s="1015"/>
      <c r="AO114" s="1016"/>
      <c r="AP114" s="1018">
        <v>0.4</v>
      </c>
      <c r="AQ114" s="1019"/>
      <c r="AR114" s="1019"/>
      <c r="AS114" s="1019"/>
      <c r="AT114" s="1020"/>
      <c r="AU114" s="956"/>
      <c r="AV114" s="957"/>
      <c r="AW114" s="957"/>
      <c r="AX114" s="957"/>
      <c r="AY114" s="957"/>
      <c r="AZ114" s="1005" t="s">
        <v>449</v>
      </c>
      <c r="BA114" s="1006"/>
      <c r="BB114" s="1006"/>
      <c r="BC114" s="1006"/>
      <c r="BD114" s="1006"/>
      <c r="BE114" s="1006"/>
      <c r="BF114" s="1006"/>
      <c r="BG114" s="1006"/>
      <c r="BH114" s="1006"/>
      <c r="BI114" s="1006"/>
      <c r="BJ114" s="1006"/>
      <c r="BK114" s="1006"/>
      <c r="BL114" s="1006"/>
      <c r="BM114" s="1006"/>
      <c r="BN114" s="1006"/>
      <c r="BO114" s="1006"/>
      <c r="BP114" s="1007"/>
      <c r="BQ114" s="975">
        <v>261126</v>
      </c>
      <c r="BR114" s="976"/>
      <c r="BS114" s="976"/>
      <c r="BT114" s="976"/>
      <c r="BU114" s="976"/>
      <c r="BV114" s="976">
        <v>154933</v>
      </c>
      <c r="BW114" s="976"/>
      <c r="BX114" s="976"/>
      <c r="BY114" s="976"/>
      <c r="BZ114" s="976"/>
      <c r="CA114" s="976">
        <v>207176</v>
      </c>
      <c r="CB114" s="976"/>
      <c r="CC114" s="976"/>
      <c r="CD114" s="976"/>
      <c r="CE114" s="976"/>
      <c r="CF114" s="970">
        <v>20</v>
      </c>
      <c r="CG114" s="971"/>
      <c r="CH114" s="971"/>
      <c r="CI114" s="971"/>
      <c r="CJ114" s="971"/>
      <c r="CK114" s="1001"/>
      <c r="CL114" s="1002"/>
      <c r="CM114" s="972" t="s">
        <v>450</v>
      </c>
      <c r="CN114" s="973"/>
      <c r="CO114" s="973"/>
      <c r="CP114" s="973"/>
      <c r="CQ114" s="973"/>
      <c r="CR114" s="973"/>
      <c r="CS114" s="973"/>
      <c r="CT114" s="973"/>
      <c r="CU114" s="973"/>
      <c r="CV114" s="973"/>
      <c r="CW114" s="973"/>
      <c r="CX114" s="973"/>
      <c r="CY114" s="973"/>
      <c r="CZ114" s="973"/>
      <c r="DA114" s="973"/>
      <c r="DB114" s="973"/>
      <c r="DC114" s="973"/>
      <c r="DD114" s="973"/>
      <c r="DE114" s="973"/>
      <c r="DF114" s="974"/>
      <c r="DG114" s="1014" t="s">
        <v>437</v>
      </c>
      <c r="DH114" s="1015"/>
      <c r="DI114" s="1015"/>
      <c r="DJ114" s="1015"/>
      <c r="DK114" s="1016"/>
      <c r="DL114" s="1017" t="s">
        <v>437</v>
      </c>
      <c r="DM114" s="1015"/>
      <c r="DN114" s="1015"/>
      <c r="DO114" s="1015"/>
      <c r="DP114" s="1016"/>
      <c r="DQ114" s="1017" t="s">
        <v>436</v>
      </c>
      <c r="DR114" s="1015"/>
      <c r="DS114" s="1015"/>
      <c r="DT114" s="1015"/>
      <c r="DU114" s="1016"/>
      <c r="DV114" s="1018" t="s">
        <v>437</v>
      </c>
      <c r="DW114" s="1019"/>
      <c r="DX114" s="1019"/>
      <c r="DY114" s="1019"/>
      <c r="DZ114" s="1020"/>
    </row>
    <row r="115" spans="1:130" s="247" customFormat="1" ht="26.25" customHeight="1" x14ac:dyDescent="0.15">
      <c r="A115" s="1010"/>
      <c r="B115" s="1011"/>
      <c r="C115" s="1006" t="s">
        <v>451</v>
      </c>
      <c r="D115" s="1006"/>
      <c r="E115" s="1006"/>
      <c r="F115" s="1006"/>
      <c r="G115" s="1006"/>
      <c r="H115" s="1006"/>
      <c r="I115" s="1006"/>
      <c r="J115" s="1006"/>
      <c r="K115" s="1006"/>
      <c r="L115" s="1006"/>
      <c r="M115" s="1006"/>
      <c r="N115" s="1006"/>
      <c r="O115" s="1006"/>
      <c r="P115" s="1006"/>
      <c r="Q115" s="1006"/>
      <c r="R115" s="1006"/>
      <c r="S115" s="1006"/>
      <c r="T115" s="1006"/>
      <c r="U115" s="1006"/>
      <c r="V115" s="1006"/>
      <c r="W115" s="1006"/>
      <c r="X115" s="1006"/>
      <c r="Y115" s="1006"/>
      <c r="Z115" s="1007"/>
      <c r="AA115" s="989" t="s">
        <v>128</v>
      </c>
      <c r="AB115" s="990"/>
      <c r="AC115" s="990"/>
      <c r="AD115" s="990"/>
      <c r="AE115" s="991"/>
      <c r="AF115" s="992" t="s">
        <v>437</v>
      </c>
      <c r="AG115" s="990"/>
      <c r="AH115" s="990"/>
      <c r="AI115" s="990"/>
      <c r="AJ115" s="991"/>
      <c r="AK115" s="992" t="s">
        <v>128</v>
      </c>
      <c r="AL115" s="990"/>
      <c r="AM115" s="990"/>
      <c r="AN115" s="990"/>
      <c r="AO115" s="991"/>
      <c r="AP115" s="993" t="s">
        <v>128</v>
      </c>
      <c r="AQ115" s="994"/>
      <c r="AR115" s="994"/>
      <c r="AS115" s="994"/>
      <c r="AT115" s="995"/>
      <c r="AU115" s="956"/>
      <c r="AV115" s="957"/>
      <c r="AW115" s="957"/>
      <c r="AX115" s="957"/>
      <c r="AY115" s="957"/>
      <c r="AZ115" s="1005" t="s">
        <v>452</v>
      </c>
      <c r="BA115" s="1006"/>
      <c r="BB115" s="1006"/>
      <c r="BC115" s="1006"/>
      <c r="BD115" s="1006"/>
      <c r="BE115" s="1006"/>
      <c r="BF115" s="1006"/>
      <c r="BG115" s="1006"/>
      <c r="BH115" s="1006"/>
      <c r="BI115" s="1006"/>
      <c r="BJ115" s="1006"/>
      <c r="BK115" s="1006"/>
      <c r="BL115" s="1006"/>
      <c r="BM115" s="1006"/>
      <c r="BN115" s="1006"/>
      <c r="BO115" s="1006"/>
      <c r="BP115" s="1007"/>
      <c r="BQ115" s="975" t="s">
        <v>128</v>
      </c>
      <c r="BR115" s="976"/>
      <c r="BS115" s="976"/>
      <c r="BT115" s="976"/>
      <c r="BU115" s="976"/>
      <c r="BV115" s="976" t="s">
        <v>128</v>
      </c>
      <c r="BW115" s="976"/>
      <c r="BX115" s="976"/>
      <c r="BY115" s="976"/>
      <c r="BZ115" s="976"/>
      <c r="CA115" s="976" t="s">
        <v>128</v>
      </c>
      <c r="CB115" s="976"/>
      <c r="CC115" s="976"/>
      <c r="CD115" s="976"/>
      <c r="CE115" s="976"/>
      <c r="CF115" s="970" t="s">
        <v>437</v>
      </c>
      <c r="CG115" s="971"/>
      <c r="CH115" s="971"/>
      <c r="CI115" s="971"/>
      <c r="CJ115" s="971"/>
      <c r="CK115" s="1001"/>
      <c r="CL115" s="1002"/>
      <c r="CM115" s="1005" t="s">
        <v>453</v>
      </c>
      <c r="CN115" s="1026"/>
      <c r="CO115" s="1026"/>
      <c r="CP115" s="1026"/>
      <c r="CQ115" s="1026"/>
      <c r="CR115" s="1026"/>
      <c r="CS115" s="1026"/>
      <c r="CT115" s="1026"/>
      <c r="CU115" s="1026"/>
      <c r="CV115" s="1026"/>
      <c r="CW115" s="1026"/>
      <c r="CX115" s="1026"/>
      <c r="CY115" s="1026"/>
      <c r="CZ115" s="1026"/>
      <c r="DA115" s="1026"/>
      <c r="DB115" s="1026"/>
      <c r="DC115" s="1026"/>
      <c r="DD115" s="1026"/>
      <c r="DE115" s="1026"/>
      <c r="DF115" s="1007"/>
      <c r="DG115" s="1014" t="s">
        <v>437</v>
      </c>
      <c r="DH115" s="1015"/>
      <c r="DI115" s="1015"/>
      <c r="DJ115" s="1015"/>
      <c r="DK115" s="1016"/>
      <c r="DL115" s="1017" t="s">
        <v>128</v>
      </c>
      <c r="DM115" s="1015"/>
      <c r="DN115" s="1015"/>
      <c r="DO115" s="1015"/>
      <c r="DP115" s="1016"/>
      <c r="DQ115" s="1017" t="s">
        <v>128</v>
      </c>
      <c r="DR115" s="1015"/>
      <c r="DS115" s="1015"/>
      <c r="DT115" s="1015"/>
      <c r="DU115" s="1016"/>
      <c r="DV115" s="1018" t="s">
        <v>128</v>
      </c>
      <c r="DW115" s="1019"/>
      <c r="DX115" s="1019"/>
      <c r="DY115" s="1019"/>
      <c r="DZ115" s="1020"/>
    </row>
    <row r="116" spans="1:130" s="247" customFormat="1" ht="26.25" customHeight="1" x14ac:dyDescent="0.15">
      <c r="A116" s="1012"/>
      <c r="B116" s="1013"/>
      <c r="C116" s="1021" t="s">
        <v>454</v>
      </c>
      <c r="D116" s="1021"/>
      <c r="E116" s="1021"/>
      <c r="F116" s="1021"/>
      <c r="G116" s="1021"/>
      <c r="H116" s="1021"/>
      <c r="I116" s="1021"/>
      <c r="J116" s="1021"/>
      <c r="K116" s="1021"/>
      <c r="L116" s="1021"/>
      <c r="M116" s="1021"/>
      <c r="N116" s="1021"/>
      <c r="O116" s="1021"/>
      <c r="P116" s="1021"/>
      <c r="Q116" s="1021"/>
      <c r="R116" s="1021"/>
      <c r="S116" s="1021"/>
      <c r="T116" s="1021"/>
      <c r="U116" s="1021"/>
      <c r="V116" s="1021"/>
      <c r="W116" s="1021"/>
      <c r="X116" s="1021"/>
      <c r="Y116" s="1021"/>
      <c r="Z116" s="1022"/>
      <c r="AA116" s="1014" t="s">
        <v>128</v>
      </c>
      <c r="AB116" s="1015"/>
      <c r="AC116" s="1015"/>
      <c r="AD116" s="1015"/>
      <c r="AE116" s="1016"/>
      <c r="AF116" s="1017" t="s">
        <v>436</v>
      </c>
      <c r="AG116" s="1015"/>
      <c r="AH116" s="1015"/>
      <c r="AI116" s="1015"/>
      <c r="AJ116" s="1016"/>
      <c r="AK116" s="1017" t="s">
        <v>437</v>
      </c>
      <c r="AL116" s="1015"/>
      <c r="AM116" s="1015"/>
      <c r="AN116" s="1015"/>
      <c r="AO116" s="1016"/>
      <c r="AP116" s="1018" t="s">
        <v>437</v>
      </c>
      <c r="AQ116" s="1019"/>
      <c r="AR116" s="1019"/>
      <c r="AS116" s="1019"/>
      <c r="AT116" s="1020"/>
      <c r="AU116" s="956"/>
      <c r="AV116" s="957"/>
      <c r="AW116" s="957"/>
      <c r="AX116" s="957"/>
      <c r="AY116" s="957"/>
      <c r="AZ116" s="1023" t="s">
        <v>455</v>
      </c>
      <c r="BA116" s="1024"/>
      <c r="BB116" s="1024"/>
      <c r="BC116" s="1024"/>
      <c r="BD116" s="1024"/>
      <c r="BE116" s="1024"/>
      <c r="BF116" s="1024"/>
      <c r="BG116" s="1024"/>
      <c r="BH116" s="1024"/>
      <c r="BI116" s="1024"/>
      <c r="BJ116" s="1024"/>
      <c r="BK116" s="1024"/>
      <c r="BL116" s="1024"/>
      <c r="BM116" s="1024"/>
      <c r="BN116" s="1024"/>
      <c r="BO116" s="1024"/>
      <c r="BP116" s="1025"/>
      <c r="BQ116" s="975" t="s">
        <v>128</v>
      </c>
      <c r="BR116" s="976"/>
      <c r="BS116" s="976"/>
      <c r="BT116" s="976"/>
      <c r="BU116" s="976"/>
      <c r="BV116" s="976" t="s">
        <v>437</v>
      </c>
      <c r="BW116" s="976"/>
      <c r="BX116" s="976"/>
      <c r="BY116" s="976"/>
      <c r="BZ116" s="976"/>
      <c r="CA116" s="976" t="s">
        <v>437</v>
      </c>
      <c r="CB116" s="976"/>
      <c r="CC116" s="976"/>
      <c r="CD116" s="976"/>
      <c r="CE116" s="976"/>
      <c r="CF116" s="970" t="s">
        <v>128</v>
      </c>
      <c r="CG116" s="971"/>
      <c r="CH116" s="971"/>
      <c r="CI116" s="971"/>
      <c r="CJ116" s="971"/>
      <c r="CK116" s="1001"/>
      <c r="CL116" s="1002"/>
      <c r="CM116" s="972" t="s">
        <v>456</v>
      </c>
      <c r="CN116" s="973"/>
      <c r="CO116" s="973"/>
      <c r="CP116" s="973"/>
      <c r="CQ116" s="973"/>
      <c r="CR116" s="973"/>
      <c r="CS116" s="973"/>
      <c r="CT116" s="973"/>
      <c r="CU116" s="973"/>
      <c r="CV116" s="973"/>
      <c r="CW116" s="973"/>
      <c r="CX116" s="973"/>
      <c r="CY116" s="973"/>
      <c r="CZ116" s="973"/>
      <c r="DA116" s="973"/>
      <c r="DB116" s="973"/>
      <c r="DC116" s="973"/>
      <c r="DD116" s="973"/>
      <c r="DE116" s="973"/>
      <c r="DF116" s="974"/>
      <c r="DG116" s="1014" t="s">
        <v>128</v>
      </c>
      <c r="DH116" s="1015"/>
      <c r="DI116" s="1015"/>
      <c r="DJ116" s="1015"/>
      <c r="DK116" s="1016"/>
      <c r="DL116" s="1017" t="s">
        <v>128</v>
      </c>
      <c r="DM116" s="1015"/>
      <c r="DN116" s="1015"/>
      <c r="DO116" s="1015"/>
      <c r="DP116" s="1016"/>
      <c r="DQ116" s="1017" t="s">
        <v>128</v>
      </c>
      <c r="DR116" s="1015"/>
      <c r="DS116" s="1015"/>
      <c r="DT116" s="1015"/>
      <c r="DU116" s="1016"/>
      <c r="DV116" s="1018" t="s">
        <v>436</v>
      </c>
      <c r="DW116" s="1019"/>
      <c r="DX116" s="1019"/>
      <c r="DY116" s="1019"/>
      <c r="DZ116" s="1020"/>
    </row>
    <row r="117" spans="1:130" s="247" customFormat="1" ht="26.25" customHeight="1" x14ac:dyDescent="0.15">
      <c r="A117" s="960" t="s">
        <v>188</v>
      </c>
      <c r="B117" s="941"/>
      <c r="C117" s="941"/>
      <c r="D117" s="941"/>
      <c r="E117" s="941"/>
      <c r="F117" s="941"/>
      <c r="G117" s="941"/>
      <c r="H117" s="941"/>
      <c r="I117" s="941"/>
      <c r="J117" s="941"/>
      <c r="K117" s="941"/>
      <c r="L117" s="941"/>
      <c r="M117" s="941"/>
      <c r="N117" s="941"/>
      <c r="O117" s="941"/>
      <c r="P117" s="941"/>
      <c r="Q117" s="941"/>
      <c r="R117" s="941"/>
      <c r="S117" s="941"/>
      <c r="T117" s="941"/>
      <c r="U117" s="941"/>
      <c r="V117" s="941"/>
      <c r="W117" s="941"/>
      <c r="X117" s="941"/>
      <c r="Y117" s="1031" t="s">
        <v>457</v>
      </c>
      <c r="Z117" s="942"/>
      <c r="AA117" s="1032">
        <v>234149</v>
      </c>
      <c r="AB117" s="1033"/>
      <c r="AC117" s="1033"/>
      <c r="AD117" s="1033"/>
      <c r="AE117" s="1034"/>
      <c r="AF117" s="1035">
        <v>244703</v>
      </c>
      <c r="AG117" s="1033"/>
      <c r="AH117" s="1033"/>
      <c r="AI117" s="1033"/>
      <c r="AJ117" s="1034"/>
      <c r="AK117" s="1035">
        <v>276279</v>
      </c>
      <c r="AL117" s="1033"/>
      <c r="AM117" s="1033"/>
      <c r="AN117" s="1033"/>
      <c r="AO117" s="1034"/>
      <c r="AP117" s="1036"/>
      <c r="AQ117" s="1037"/>
      <c r="AR117" s="1037"/>
      <c r="AS117" s="1037"/>
      <c r="AT117" s="1038"/>
      <c r="AU117" s="956"/>
      <c r="AV117" s="957"/>
      <c r="AW117" s="957"/>
      <c r="AX117" s="957"/>
      <c r="AY117" s="957"/>
      <c r="AZ117" s="1023" t="s">
        <v>458</v>
      </c>
      <c r="BA117" s="1024"/>
      <c r="BB117" s="1024"/>
      <c r="BC117" s="1024"/>
      <c r="BD117" s="1024"/>
      <c r="BE117" s="1024"/>
      <c r="BF117" s="1024"/>
      <c r="BG117" s="1024"/>
      <c r="BH117" s="1024"/>
      <c r="BI117" s="1024"/>
      <c r="BJ117" s="1024"/>
      <c r="BK117" s="1024"/>
      <c r="BL117" s="1024"/>
      <c r="BM117" s="1024"/>
      <c r="BN117" s="1024"/>
      <c r="BO117" s="1024"/>
      <c r="BP117" s="1025"/>
      <c r="BQ117" s="975" t="s">
        <v>436</v>
      </c>
      <c r="BR117" s="976"/>
      <c r="BS117" s="976"/>
      <c r="BT117" s="976"/>
      <c r="BU117" s="976"/>
      <c r="BV117" s="976" t="s">
        <v>128</v>
      </c>
      <c r="BW117" s="976"/>
      <c r="BX117" s="976"/>
      <c r="BY117" s="976"/>
      <c r="BZ117" s="976"/>
      <c r="CA117" s="976" t="s">
        <v>436</v>
      </c>
      <c r="CB117" s="976"/>
      <c r="CC117" s="976"/>
      <c r="CD117" s="976"/>
      <c r="CE117" s="976"/>
      <c r="CF117" s="970" t="s">
        <v>436</v>
      </c>
      <c r="CG117" s="971"/>
      <c r="CH117" s="971"/>
      <c r="CI117" s="971"/>
      <c r="CJ117" s="971"/>
      <c r="CK117" s="1001"/>
      <c r="CL117" s="1002"/>
      <c r="CM117" s="972" t="s">
        <v>459</v>
      </c>
      <c r="CN117" s="973"/>
      <c r="CO117" s="973"/>
      <c r="CP117" s="973"/>
      <c r="CQ117" s="973"/>
      <c r="CR117" s="973"/>
      <c r="CS117" s="973"/>
      <c r="CT117" s="973"/>
      <c r="CU117" s="973"/>
      <c r="CV117" s="973"/>
      <c r="CW117" s="973"/>
      <c r="CX117" s="973"/>
      <c r="CY117" s="973"/>
      <c r="CZ117" s="973"/>
      <c r="DA117" s="973"/>
      <c r="DB117" s="973"/>
      <c r="DC117" s="973"/>
      <c r="DD117" s="973"/>
      <c r="DE117" s="973"/>
      <c r="DF117" s="974"/>
      <c r="DG117" s="1014" t="s">
        <v>436</v>
      </c>
      <c r="DH117" s="1015"/>
      <c r="DI117" s="1015"/>
      <c r="DJ117" s="1015"/>
      <c r="DK117" s="1016"/>
      <c r="DL117" s="1017" t="s">
        <v>436</v>
      </c>
      <c r="DM117" s="1015"/>
      <c r="DN117" s="1015"/>
      <c r="DO117" s="1015"/>
      <c r="DP117" s="1016"/>
      <c r="DQ117" s="1017" t="s">
        <v>128</v>
      </c>
      <c r="DR117" s="1015"/>
      <c r="DS117" s="1015"/>
      <c r="DT117" s="1015"/>
      <c r="DU117" s="1016"/>
      <c r="DV117" s="1018" t="s">
        <v>128</v>
      </c>
      <c r="DW117" s="1019"/>
      <c r="DX117" s="1019"/>
      <c r="DY117" s="1019"/>
      <c r="DZ117" s="1020"/>
    </row>
    <row r="118" spans="1:130" s="247" customFormat="1" ht="26.25" customHeight="1" x14ac:dyDescent="0.15">
      <c r="A118" s="960" t="s">
        <v>431</v>
      </c>
      <c r="B118" s="941"/>
      <c r="C118" s="941"/>
      <c r="D118" s="941"/>
      <c r="E118" s="941"/>
      <c r="F118" s="941"/>
      <c r="G118" s="941"/>
      <c r="H118" s="941"/>
      <c r="I118" s="941"/>
      <c r="J118" s="941"/>
      <c r="K118" s="941"/>
      <c r="L118" s="941"/>
      <c r="M118" s="941"/>
      <c r="N118" s="941"/>
      <c r="O118" s="941"/>
      <c r="P118" s="941"/>
      <c r="Q118" s="941"/>
      <c r="R118" s="941"/>
      <c r="S118" s="941"/>
      <c r="T118" s="941"/>
      <c r="U118" s="941"/>
      <c r="V118" s="941"/>
      <c r="W118" s="941"/>
      <c r="X118" s="941"/>
      <c r="Y118" s="941"/>
      <c r="Z118" s="942"/>
      <c r="AA118" s="940" t="s">
        <v>429</v>
      </c>
      <c r="AB118" s="941"/>
      <c r="AC118" s="941"/>
      <c r="AD118" s="941"/>
      <c r="AE118" s="942"/>
      <c r="AF118" s="940" t="s">
        <v>308</v>
      </c>
      <c r="AG118" s="941"/>
      <c r="AH118" s="941"/>
      <c r="AI118" s="941"/>
      <c r="AJ118" s="942"/>
      <c r="AK118" s="940" t="s">
        <v>307</v>
      </c>
      <c r="AL118" s="941"/>
      <c r="AM118" s="941"/>
      <c r="AN118" s="941"/>
      <c r="AO118" s="942"/>
      <c r="AP118" s="1027" t="s">
        <v>430</v>
      </c>
      <c r="AQ118" s="1028"/>
      <c r="AR118" s="1028"/>
      <c r="AS118" s="1028"/>
      <c r="AT118" s="1029"/>
      <c r="AU118" s="956"/>
      <c r="AV118" s="957"/>
      <c r="AW118" s="957"/>
      <c r="AX118" s="957"/>
      <c r="AY118" s="957"/>
      <c r="AZ118" s="1030" t="s">
        <v>460</v>
      </c>
      <c r="BA118" s="1021"/>
      <c r="BB118" s="1021"/>
      <c r="BC118" s="1021"/>
      <c r="BD118" s="1021"/>
      <c r="BE118" s="1021"/>
      <c r="BF118" s="1021"/>
      <c r="BG118" s="1021"/>
      <c r="BH118" s="1021"/>
      <c r="BI118" s="1021"/>
      <c r="BJ118" s="1021"/>
      <c r="BK118" s="1021"/>
      <c r="BL118" s="1021"/>
      <c r="BM118" s="1021"/>
      <c r="BN118" s="1021"/>
      <c r="BO118" s="1021"/>
      <c r="BP118" s="1022"/>
      <c r="BQ118" s="1053" t="s">
        <v>128</v>
      </c>
      <c r="BR118" s="1054"/>
      <c r="BS118" s="1054"/>
      <c r="BT118" s="1054"/>
      <c r="BU118" s="1054"/>
      <c r="BV118" s="1054" t="s">
        <v>436</v>
      </c>
      <c r="BW118" s="1054"/>
      <c r="BX118" s="1054"/>
      <c r="BY118" s="1054"/>
      <c r="BZ118" s="1054"/>
      <c r="CA118" s="1054" t="s">
        <v>128</v>
      </c>
      <c r="CB118" s="1054"/>
      <c r="CC118" s="1054"/>
      <c r="CD118" s="1054"/>
      <c r="CE118" s="1054"/>
      <c r="CF118" s="970" t="s">
        <v>436</v>
      </c>
      <c r="CG118" s="971"/>
      <c r="CH118" s="971"/>
      <c r="CI118" s="971"/>
      <c r="CJ118" s="971"/>
      <c r="CK118" s="1001"/>
      <c r="CL118" s="1002"/>
      <c r="CM118" s="972" t="s">
        <v>461</v>
      </c>
      <c r="CN118" s="973"/>
      <c r="CO118" s="973"/>
      <c r="CP118" s="973"/>
      <c r="CQ118" s="973"/>
      <c r="CR118" s="973"/>
      <c r="CS118" s="973"/>
      <c r="CT118" s="973"/>
      <c r="CU118" s="973"/>
      <c r="CV118" s="973"/>
      <c r="CW118" s="973"/>
      <c r="CX118" s="973"/>
      <c r="CY118" s="973"/>
      <c r="CZ118" s="973"/>
      <c r="DA118" s="973"/>
      <c r="DB118" s="973"/>
      <c r="DC118" s="973"/>
      <c r="DD118" s="973"/>
      <c r="DE118" s="973"/>
      <c r="DF118" s="974"/>
      <c r="DG118" s="1014" t="s">
        <v>436</v>
      </c>
      <c r="DH118" s="1015"/>
      <c r="DI118" s="1015"/>
      <c r="DJ118" s="1015"/>
      <c r="DK118" s="1016"/>
      <c r="DL118" s="1017" t="s">
        <v>436</v>
      </c>
      <c r="DM118" s="1015"/>
      <c r="DN118" s="1015"/>
      <c r="DO118" s="1015"/>
      <c r="DP118" s="1016"/>
      <c r="DQ118" s="1017" t="s">
        <v>128</v>
      </c>
      <c r="DR118" s="1015"/>
      <c r="DS118" s="1015"/>
      <c r="DT118" s="1015"/>
      <c r="DU118" s="1016"/>
      <c r="DV118" s="1018" t="s">
        <v>436</v>
      </c>
      <c r="DW118" s="1019"/>
      <c r="DX118" s="1019"/>
      <c r="DY118" s="1019"/>
      <c r="DZ118" s="1020"/>
    </row>
    <row r="119" spans="1:130" s="247" customFormat="1" ht="26.25" customHeight="1" x14ac:dyDescent="0.15">
      <c r="A119" s="1120" t="s">
        <v>434</v>
      </c>
      <c r="B119" s="1000"/>
      <c r="C119" s="979" t="s">
        <v>435</v>
      </c>
      <c r="D119" s="980"/>
      <c r="E119" s="980"/>
      <c r="F119" s="980"/>
      <c r="G119" s="980"/>
      <c r="H119" s="980"/>
      <c r="I119" s="980"/>
      <c r="J119" s="980"/>
      <c r="K119" s="980"/>
      <c r="L119" s="980"/>
      <c r="M119" s="980"/>
      <c r="N119" s="980"/>
      <c r="O119" s="980"/>
      <c r="P119" s="980"/>
      <c r="Q119" s="980"/>
      <c r="R119" s="980"/>
      <c r="S119" s="980"/>
      <c r="T119" s="980"/>
      <c r="U119" s="980"/>
      <c r="V119" s="980"/>
      <c r="W119" s="980"/>
      <c r="X119" s="980"/>
      <c r="Y119" s="980"/>
      <c r="Z119" s="981"/>
      <c r="AA119" s="947" t="s">
        <v>128</v>
      </c>
      <c r="AB119" s="948"/>
      <c r="AC119" s="948"/>
      <c r="AD119" s="948"/>
      <c r="AE119" s="949"/>
      <c r="AF119" s="950" t="s">
        <v>128</v>
      </c>
      <c r="AG119" s="948"/>
      <c r="AH119" s="948"/>
      <c r="AI119" s="948"/>
      <c r="AJ119" s="949"/>
      <c r="AK119" s="950" t="s">
        <v>128</v>
      </c>
      <c r="AL119" s="948"/>
      <c r="AM119" s="948"/>
      <c r="AN119" s="948"/>
      <c r="AO119" s="949"/>
      <c r="AP119" s="951" t="s">
        <v>128</v>
      </c>
      <c r="AQ119" s="952"/>
      <c r="AR119" s="952"/>
      <c r="AS119" s="952"/>
      <c r="AT119" s="953"/>
      <c r="AU119" s="958"/>
      <c r="AV119" s="959"/>
      <c r="AW119" s="959"/>
      <c r="AX119" s="959"/>
      <c r="AY119" s="959"/>
      <c r="AZ119" s="278" t="s">
        <v>188</v>
      </c>
      <c r="BA119" s="278"/>
      <c r="BB119" s="278"/>
      <c r="BC119" s="278"/>
      <c r="BD119" s="278"/>
      <c r="BE119" s="278"/>
      <c r="BF119" s="278"/>
      <c r="BG119" s="278"/>
      <c r="BH119" s="278"/>
      <c r="BI119" s="278"/>
      <c r="BJ119" s="278"/>
      <c r="BK119" s="278"/>
      <c r="BL119" s="278"/>
      <c r="BM119" s="278"/>
      <c r="BN119" s="278"/>
      <c r="BO119" s="1031" t="s">
        <v>462</v>
      </c>
      <c r="BP119" s="1062"/>
      <c r="BQ119" s="1053">
        <v>3674494</v>
      </c>
      <c r="BR119" s="1054"/>
      <c r="BS119" s="1054"/>
      <c r="BT119" s="1054"/>
      <c r="BU119" s="1054"/>
      <c r="BV119" s="1054">
        <v>3650302</v>
      </c>
      <c r="BW119" s="1054"/>
      <c r="BX119" s="1054"/>
      <c r="BY119" s="1054"/>
      <c r="BZ119" s="1054"/>
      <c r="CA119" s="1054">
        <v>4403862</v>
      </c>
      <c r="CB119" s="1054"/>
      <c r="CC119" s="1054"/>
      <c r="CD119" s="1054"/>
      <c r="CE119" s="1054"/>
      <c r="CF119" s="1055"/>
      <c r="CG119" s="1056"/>
      <c r="CH119" s="1056"/>
      <c r="CI119" s="1056"/>
      <c r="CJ119" s="1057"/>
      <c r="CK119" s="1003"/>
      <c r="CL119" s="1004"/>
      <c r="CM119" s="1058" t="s">
        <v>463</v>
      </c>
      <c r="CN119" s="1059"/>
      <c r="CO119" s="1059"/>
      <c r="CP119" s="1059"/>
      <c r="CQ119" s="1059"/>
      <c r="CR119" s="1059"/>
      <c r="CS119" s="1059"/>
      <c r="CT119" s="1059"/>
      <c r="CU119" s="1059"/>
      <c r="CV119" s="1059"/>
      <c r="CW119" s="1059"/>
      <c r="CX119" s="1059"/>
      <c r="CY119" s="1059"/>
      <c r="CZ119" s="1059"/>
      <c r="DA119" s="1059"/>
      <c r="DB119" s="1059"/>
      <c r="DC119" s="1059"/>
      <c r="DD119" s="1059"/>
      <c r="DE119" s="1059"/>
      <c r="DF119" s="1060"/>
      <c r="DG119" s="1061" t="s">
        <v>128</v>
      </c>
      <c r="DH119" s="1040"/>
      <c r="DI119" s="1040"/>
      <c r="DJ119" s="1040"/>
      <c r="DK119" s="1041"/>
      <c r="DL119" s="1039" t="s">
        <v>128</v>
      </c>
      <c r="DM119" s="1040"/>
      <c r="DN119" s="1040"/>
      <c r="DO119" s="1040"/>
      <c r="DP119" s="1041"/>
      <c r="DQ119" s="1039" t="s">
        <v>128</v>
      </c>
      <c r="DR119" s="1040"/>
      <c r="DS119" s="1040"/>
      <c r="DT119" s="1040"/>
      <c r="DU119" s="1041"/>
      <c r="DV119" s="1042" t="s">
        <v>128</v>
      </c>
      <c r="DW119" s="1043"/>
      <c r="DX119" s="1043"/>
      <c r="DY119" s="1043"/>
      <c r="DZ119" s="1044"/>
    </row>
    <row r="120" spans="1:130" s="247" customFormat="1" ht="26.25" customHeight="1" x14ac:dyDescent="0.15">
      <c r="A120" s="1121"/>
      <c r="B120" s="1002"/>
      <c r="C120" s="972" t="s">
        <v>440</v>
      </c>
      <c r="D120" s="973"/>
      <c r="E120" s="973"/>
      <c r="F120" s="973"/>
      <c r="G120" s="973"/>
      <c r="H120" s="973"/>
      <c r="I120" s="973"/>
      <c r="J120" s="973"/>
      <c r="K120" s="973"/>
      <c r="L120" s="973"/>
      <c r="M120" s="973"/>
      <c r="N120" s="973"/>
      <c r="O120" s="973"/>
      <c r="P120" s="973"/>
      <c r="Q120" s="973"/>
      <c r="R120" s="973"/>
      <c r="S120" s="973"/>
      <c r="T120" s="973"/>
      <c r="U120" s="973"/>
      <c r="V120" s="973"/>
      <c r="W120" s="973"/>
      <c r="X120" s="973"/>
      <c r="Y120" s="973"/>
      <c r="Z120" s="974"/>
      <c r="AA120" s="1014" t="s">
        <v>128</v>
      </c>
      <c r="AB120" s="1015"/>
      <c r="AC120" s="1015"/>
      <c r="AD120" s="1015"/>
      <c r="AE120" s="1016"/>
      <c r="AF120" s="1017" t="s">
        <v>128</v>
      </c>
      <c r="AG120" s="1015"/>
      <c r="AH120" s="1015"/>
      <c r="AI120" s="1015"/>
      <c r="AJ120" s="1016"/>
      <c r="AK120" s="1017" t="s">
        <v>128</v>
      </c>
      <c r="AL120" s="1015"/>
      <c r="AM120" s="1015"/>
      <c r="AN120" s="1015"/>
      <c r="AO120" s="1016"/>
      <c r="AP120" s="1018" t="s">
        <v>128</v>
      </c>
      <c r="AQ120" s="1019"/>
      <c r="AR120" s="1019"/>
      <c r="AS120" s="1019"/>
      <c r="AT120" s="1020"/>
      <c r="AU120" s="1045" t="s">
        <v>464</v>
      </c>
      <c r="AV120" s="1046"/>
      <c r="AW120" s="1046"/>
      <c r="AX120" s="1046"/>
      <c r="AY120" s="1047"/>
      <c r="AZ120" s="996" t="s">
        <v>465</v>
      </c>
      <c r="BA120" s="945"/>
      <c r="BB120" s="945"/>
      <c r="BC120" s="945"/>
      <c r="BD120" s="945"/>
      <c r="BE120" s="945"/>
      <c r="BF120" s="945"/>
      <c r="BG120" s="945"/>
      <c r="BH120" s="945"/>
      <c r="BI120" s="945"/>
      <c r="BJ120" s="945"/>
      <c r="BK120" s="945"/>
      <c r="BL120" s="945"/>
      <c r="BM120" s="945"/>
      <c r="BN120" s="945"/>
      <c r="BO120" s="945"/>
      <c r="BP120" s="946"/>
      <c r="BQ120" s="982">
        <v>1695546</v>
      </c>
      <c r="BR120" s="983"/>
      <c r="BS120" s="983"/>
      <c r="BT120" s="983"/>
      <c r="BU120" s="983"/>
      <c r="BV120" s="983">
        <v>1827881</v>
      </c>
      <c r="BW120" s="983"/>
      <c r="BX120" s="983"/>
      <c r="BY120" s="983"/>
      <c r="BZ120" s="983"/>
      <c r="CA120" s="983">
        <v>1756958</v>
      </c>
      <c r="CB120" s="983"/>
      <c r="CC120" s="983"/>
      <c r="CD120" s="983"/>
      <c r="CE120" s="983"/>
      <c r="CF120" s="997">
        <v>169.2</v>
      </c>
      <c r="CG120" s="998"/>
      <c r="CH120" s="998"/>
      <c r="CI120" s="998"/>
      <c r="CJ120" s="998"/>
      <c r="CK120" s="1063" t="s">
        <v>466</v>
      </c>
      <c r="CL120" s="1064"/>
      <c r="CM120" s="1064"/>
      <c r="CN120" s="1064"/>
      <c r="CO120" s="1065"/>
      <c r="CP120" s="1071" t="s">
        <v>406</v>
      </c>
      <c r="CQ120" s="1072"/>
      <c r="CR120" s="1072"/>
      <c r="CS120" s="1072"/>
      <c r="CT120" s="1072"/>
      <c r="CU120" s="1072"/>
      <c r="CV120" s="1072"/>
      <c r="CW120" s="1072"/>
      <c r="CX120" s="1072"/>
      <c r="CY120" s="1072"/>
      <c r="CZ120" s="1072"/>
      <c r="DA120" s="1072"/>
      <c r="DB120" s="1072"/>
      <c r="DC120" s="1072"/>
      <c r="DD120" s="1072"/>
      <c r="DE120" s="1072"/>
      <c r="DF120" s="1073"/>
      <c r="DG120" s="982">
        <v>461726</v>
      </c>
      <c r="DH120" s="983"/>
      <c r="DI120" s="983"/>
      <c r="DJ120" s="983"/>
      <c r="DK120" s="983"/>
      <c r="DL120" s="983">
        <v>298278</v>
      </c>
      <c r="DM120" s="983"/>
      <c r="DN120" s="983"/>
      <c r="DO120" s="983"/>
      <c r="DP120" s="983"/>
      <c r="DQ120" s="983">
        <v>468278</v>
      </c>
      <c r="DR120" s="983"/>
      <c r="DS120" s="983"/>
      <c r="DT120" s="983"/>
      <c r="DU120" s="983"/>
      <c r="DV120" s="984">
        <v>45.1</v>
      </c>
      <c r="DW120" s="984"/>
      <c r="DX120" s="984"/>
      <c r="DY120" s="984"/>
      <c r="DZ120" s="985"/>
    </row>
    <row r="121" spans="1:130" s="247" customFormat="1" ht="26.25" customHeight="1" x14ac:dyDescent="0.15">
      <c r="A121" s="1121"/>
      <c r="B121" s="1002"/>
      <c r="C121" s="1023" t="s">
        <v>467</v>
      </c>
      <c r="D121" s="1024"/>
      <c r="E121" s="1024"/>
      <c r="F121" s="1024"/>
      <c r="G121" s="1024"/>
      <c r="H121" s="1024"/>
      <c r="I121" s="1024"/>
      <c r="J121" s="1024"/>
      <c r="K121" s="1024"/>
      <c r="L121" s="1024"/>
      <c r="M121" s="1024"/>
      <c r="N121" s="1024"/>
      <c r="O121" s="1024"/>
      <c r="P121" s="1024"/>
      <c r="Q121" s="1024"/>
      <c r="R121" s="1024"/>
      <c r="S121" s="1024"/>
      <c r="T121" s="1024"/>
      <c r="U121" s="1024"/>
      <c r="V121" s="1024"/>
      <c r="W121" s="1024"/>
      <c r="X121" s="1024"/>
      <c r="Y121" s="1024"/>
      <c r="Z121" s="1025"/>
      <c r="AA121" s="1014" t="s">
        <v>128</v>
      </c>
      <c r="AB121" s="1015"/>
      <c r="AC121" s="1015"/>
      <c r="AD121" s="1015"/>
      <c r="AE121" s="1016"/>
      <c r="AF121" s="1017" t="s">
        <v>128</v>
      </c>
      <c r="AG121" s="1015"/>
      <c r="AH121" s="1015"/>
      <c r="AI121" s="1015"/>
      <c r="AJ121" s="1016"/>
      <c r="AK121" s="1017" t="s">
        <v>128</v>
      </c>
      <c r="AL121" s="1015"/>
      <c r="AM121" s="1015"/>
      <c r="AN121" s="1015"/>
      <c r="AO121" s="1016"/>
      <c r="AP121" s="1018" t="s">
        <v>128</v>
      </c>
      <c r="AQ121" s="1019"/>
      <c r="AR121" s="1019"/>
      <c r="AS121" s="1019"/>
      <c r="AT121" s="1020"/>
      <c r="AU121" s="1048"/>
      <c r="AV121" s="1049"/>
      <c r="AW121" s="1049"/>
      <c r="AX121" s="1049"/>
      <c r="AY121" s="1050"/>
      <c r="AZ121" s="1005" t="s">
        <v>468</v>
      </c>
      <c r="BA121" s="1006"/>
      <c r="BB121" s="1006"/>
      <c r="BC121" s="1006"/>
      <c r="BD121" s="1006"/>
      <c r="BE121" s="1006"/>
      <c r="BF121" s="1006"/>
      <c r="BG121" s="1006"/>
      <c r="BH121" s="1006"/>
      <c r="BI121" s="1006"/>
      <c r="BJ121" s="1006"/>
      <c r="BK121" s="1006"/>
      <c r="BL121" s="1006"/>
      <c r="BM121" s="1006"/>
      <c r="BN121" s="1006"/>
      <c r="BO121" s="1006"/>
      <c r="BP121" s="1007"/>
      <c r="BQ121" s="975">
        <v>15404</v>
      </c>
      <c r="BR121" s="976"/>
      <c r="BS121" s="976"/>
      <c r="BT121" s="976"/>
      <c r="BU121" s="976"/>
      <c r="BV121" s="976">
        <v>10943</v>
      </c>
      <c r="BW121" s="976"/>
      <c r="BX121" s="976"/>
      <c r="BY121" s="976"/>
      <c r="BZ121" s="976"/>
      <c r="CA121" s="976">
        <v>7378</v>
      </c>
      <c r="CB121" s="976"/>
      <c r="CC121" s="976"/>
      <c r="CD121" s="976"/>
      <c r="CE121" s="976"/>
      <c r="CF121" s="970">
        <v>0.7</v>
      </c>
      <c r="CG121" s="971"/>
      <c r="CH121" s="971"/>
      <c r="CI121" s="971"/>
      <c r="CJ121" s="971"/>
      <c r="CK121" s="1066"/>
      <c r="CL121" s="1067"/>
      <c r="CM121" s="1067"/>
      <c r="CN121" s="1067"/>
      <c r="CO121" s="1068"/>
      <c r="CP121" s="1076" t="s">
        <v>409</v>
      </c>
      <c r="CQ121" s="1077"/>
      <c r="CR121" s="1077"/>
      <c r="CS121" s="1077"/>
      <c r="CT121" s="1077"/>
      <c r="CU121" s="1077"/>
      <c r="CV121" s="1077"/>
      <c r="CW121" s="1077"/>
      <c r="CX121" s="1077"/>
      <c r="CY121" s="1077"/>
      <c r="CZ121" s="1077"/>
      <c r="DA121" s="1077"/>
      <c r="DB121" s="1077"/>
      <c r="DC121" s="1077"/>
      <c r="DD121" s="1077"/>
      <c r="DE121" s="1077"/>
      <c r="DF121" s="1078"/>
      <c r="DG121" s="975">
        <v>108842</v>
      </c>
      <c r="DH121" s="976"/>
      <c r="DI121" s="976"/>
      <c r="DJ121" s="976"/>
      <c r="DK121" s="976"/>
      <c r="DL121" s="976">
        <v>102863</v>
      </c>
      <c r="DM121" s="976"/>
      <c r="DN121" s="976"/>
      <c r="DO121" s="976"/>
      <c r="DP121" s="976"/>
      <c r="DQ121" s="976">
        <v>98029</v>
      </c>
      <c r="DR121" s="976"/>
      <c r="DS121" s="976"/>
      <c r="DT121" s="976"/>
      <c r="DU121" s="976"/>
      <c r="DV121" s="977">
        <v>9.4</v>
      </c>
      <c r="DW121" s="977"/>
      <c r="DX121" s="977"/>
      <c r="DY121" s="977"/>
      <c r="DZ121" s="978"/>
    </row>
    <row r="122" spans="1:130" s="247" customFormat="1" ht="26.25" customHeight="1" x14ac:dyDescent="0.15">
      <c r="A122" s="1121"/>
      <c r="B122" s="1002"/>
      <c r="C122" s="972" t="s">
        <v>450</v>
      </c>
      <c r="D122" s="973"/>
      <c r="E122" s="973"/>
      <c r="F122" s="973"/>
      <c r="G122" s="973"/>
      <c r="H122" s="973"/>
      <c r="I122" s="973"/>
      <c r="J122" s="973"/>
      <c r="K122" s="973"/>
      <c r="L122" s="973"/>
      <c r="M122" s="973"/>
      <c r="N122" s="973"/>
      <c r="O122" s="973"/>
      <c r="P122" s="973"/>
      <c r="Q122" s="973"/>
      <c r="R122" s="973"/>
      <c r="S122" s="973"/>
      <c r="T122" s="973"/>
      <c r="U122" s="973"/>
      <c r="V122" s="973"/>
      <c r="W122" s="973"/>
      <c r="X122" s="973"/>
      <c r="Y122" s="973"/>
      <c r="Z122" s="974"/>
      <c r="AA122" s="1014" t="s">
        <v>128</v>
      </c>
      <c r="AB122" s="1015"/>
      <c r="AC122" s="1015"/>
      <c r="AD122" s="1015"/>
      <c r="AE122" s="1016"/>
      <c r="AF122" s="1017" t="s">
        <v>128</v>
      </c>
      <c r="AG122" s="1015"/>
      <c r="AH122" s="1015"/>
      <c r="AI122" s="1015"/>
      <c r="AJ122" s="1016"/>
      <c r="AK122" s="1017" t="s">
        <v>128</v>
      </c>
      <c r="AL122" s="1015"/>
      <c r="AM122" s="1015"/>
      <c r="AN122" s="1015"/>
      <c r="AO122" s="1016"/>
      <c r="AP122" s="1018" t="s">
        <v>128</v>
      </c>
      <c r="AQ122" s="1019"/>
      <c r="AR122" s="1019"/>
      <c r="AS122" s="1019"/>
      <c r="AT122" s="1020"/>
      <c r="AU122" s="1048"/>
      <c r="AV122" s="1049"/>
      <c r="AW122" s="1049"/>
      <c r="AX122" s="1049"/>
      <c r="AY122" s="1050"/>
      <c r="AZ122" s="1030" t="s">
        <v>469</v>
      </c>
      <c r="BA122" s="1021"/>
      <c r="BB122" s="1021"/>
      <c r="BC122" s="1021"/>
      <c r="BD122" s="1021"/>
      <c r="BE122" s="1021"/>
      <c r="BF122" s="1021"/>
      <c r="BG122" s="1021"/>
      <c r="BH122" s="1021"/>
      <c r="BI122" s="1021"/>
      <c r="BJ122" s="1021"/>
      <c r="BK122" s="1021"/>
      <c r="BL122" s="1021"/>
      <c r="BM122" s="1021"/>
      <c r="BN122" s="1021"/>
      <c r="BO122" s="1021"/>
      <c r="BP122" s="1022"/>
      <c r="BQ122" s="1053">
        <v>2629075</v>
      </c>
      <c r="BR122" s="1054"/>
      <c r="BS122" s="1054"/>
      <c r="BT122" s="1054"/>
      <c r="BU122" s="1054"/>
      <c r="BV122" s="1054">
        <v>2834216</v>
      </c>
      <c r="BW122" s="1054"/>
      <c r="BX122" s="1054"/>
      <c r="BY122" s="1054"/>
      <c r="BZ122" s="1054"/>
      <c r="CA122" s="1054">
        <v>3116036</v>
      </c>
      <c r="CB122" s="1054"/>
      <c r="CC122" s="1054"/>
      <c r="CD122" s="1054"/>
      <c r="CE122" s="1054"/>
      <c r="CF122" s="1074">
        <v>300.10000000000002</v>
      </c>
      <c r="CG122" s="1075"/>
      <c r="CH122" s="1075"/>
      <c r="CI122" s="1075"/>
      <c r="CJ122" s="1075"/>
      <c r="CK122" s="1066"/>
      <c r="CL122" s="1067"/>
      <c r="CM122" s="1067"/>
      <c r="CN122" s="1067"/>
      <c r="CO122" s="1068"/>
      <c r="CP122" s="1076" t="s">
        <v>408</v>
      </c>
      <c r="CQ122" s="1077"/>
      <c r="CR122" s="1077"/>
      <c r="CS122" s="1077"/>
      <c r="CT122" s="1077"/>
      <c r="CU122" s="1077"/>
      <c r="CV122" s="1077"/>
      <c r="CW122" s="1077"/>
      <c r="CX122" s="1077"/>
      <c r="CY122" s="1077"/>
      <c r="CZ122" s="1077"/>
      <c r="DA122" s="1077"/>
      <c r="DB122" s="1077"/>
      <c r="DC122" s="1077"/>
      <c r="DD122" s="1077"/>
      <c r="DE122" s="1077"/>
      <c r="DF122" s="1078"/>
      <c r="DG122" s="975">
        <v>60879</v>
      </c>
      <c r="DH122" s="976"/>
      <c r="DI122" s="976"/>
      <c r="DJ122" s="976"/>
      <c r="DK122" s="976"/>
      <c r="DL122" s="976">
        <v>69674</v>
      </c>
      <c r="DM122" s="976"/>
      <c r="DN122" s="976"/>
      <c r="DO122" s="976"/>
      <c r="DP122" s="976"/>
      <c r="DQ122" s="976">
        <v>82807</v>
      </c>
      <c r="DR122" s="976"/>
      <c r="DS122" s="976"/>
      <c r="DT122" s="976"/>
      <c r="DU122" s="976"/>
      <c r="DV122" s="977">
        <v>8</v>
      </c>
      <c r="DW122" s="977"/>
      <c r="DX122" s="977"/>
      <c r="DY122" s="977"/>
      <c r="DZ122" s="978"/>
    </row>
    <row r="123" spans="1:130" s="247" customFormat="1" ht="26.25" customHeight="1" x14ac:dyDescent="0.15">
      <c r="A123" s="1121"/>
      <c r="B123" s="1002"/>
      <c r="C123" s="972" t="s">
        <v>456</v>
      </c>
      <c r="D123" s="973"/>
      <c r="E123" s="973"/>
      <c r="F123" s="973"/>
      <c r="G123" s="973"/>
      <c r="H123" s="973"/>
      <c r="I123" s="973"/>
      <c r="J123" s="973"/>
      <c r="K123" s="973"/>
      <c r="L123" s="973"/>
      <c r="M123" s="973"/>
      <c r="N123" s="973"/>
      <c r="O123" s="973"/>
      <c r="P123" s="973"/>
      <c r="Q123" s="973"/>
      <c r="R123" s="973"/>
      <c r="S123" s="973"/>
      <c r="T123" s="973"/>
      <c r="U123" s="973"/>
      <c r="V123" s="973"/>
      <c r="W123" s="973"/>
      <c r="X123" s="973"/>
      <c r="Y123" s="973"/>
      <c r="Z123" s="974"/>
      <c r="AA123" s="1014" t="s">
        <v>128</v>
      </c>
      <c r="AB123" s="1015"/>
      <c r="AC123" s="1015"/>
      <c r="AD123" s="1015"/>
      <c r="AE123" s="1016"/>
      <c r="AF123" s="1017" t="s">
        <v>128</v>
      </c>
      <c r="AG123" s="1015"/>
      <c r="AH123" s="1015"/>
      <c r="AI123" s="1015"/>
      <c r="AJ123" s="1016"/>
      <c r="AK123" s="1017" t="s">
        <v>128</v>
      </c>
      <c r="AL123" s="1015"/>
      <c r="AM123" s="1015"/>
      <c r="AN123" s="1015"/>
      <c r="AO123" s="1016"/>
      <c r="AP123" s="1018" t="s">
        <v>128</v>
      </c>
      <c r="AQ123" s="1019"/>
      <c r="AR123" s="1019"/>
      <c r="AS123" s="1019"/>
      <c r="AT123" s="1020"/>
      <c r="AU123" s="1051"/>
      <c r="AV123" s="1052"/>
      <c r="AW123" s="1052"/>
      <c r="AX123" s="1052"/>
      <c r="AY123" s="1052"/>
      <c r="AZ123" s="278" t="s">
        <v>188</v>
      </c>
      <c r="BA123" s="278"/>
      <c r="BB123" s="278"/>
      <c r="BC123" s="278"/>
      <c r="BD123" s="278"/>
      <c r="BE123" s="278"/>
      <c r="BF123" s="278"/>
      <c r="BG123" s="278"/>
      <c r="BH123" s="278"/>
      <c r="BI123" s="278"/>
      <c r="BJ123" s="278"/>
      <c r="BK123" s="278"/>
      <c r="BL123" s="278"/>
      <c r="BM123" s="278"/>
      <c r="BN123" s="278"/>
      <c r="BO123" s="1031" t="s">
        <v>470</v>
      </c>
      <c r="BP123" s="1062"/>
      <c r="BQ123" s="1092">
        <v>4340025</v>
      </c>
      <c r="BR123" s="1093"/>
      <c r="BS123" s="1093"/>
      <c r="BT123" s="1093"/>
      <c r="BU123" s="1093"/>
      <c r="BV123" s="1093">
        <v>4673040</v>
      </c>
      <c r="BW123" s="1093"/>
      <c r="BX123" s="1093"/>
      <c r="BY123" s="1093"/>
      <c r="BZ123" s="1093"/>
      <c r="CA123" s="1093">
        <v>4880372</v>
      </c>
      <c r="CB123" s="1093"/>
      <c r="CC123" s="1093"/>
      <c r="CD123" s="1093"/>
      <c r="CE123" s="1093"/>
      <c r="CF123" s="1055"/>
      <c r="CG123" s="1056"/>
      <c r="CH123" s="1056"/>
      <c r="CI123" s="1056"/>
      <c r="CJ123" s="1057"/>
      <c r="CK123" s="1066"/>
      <c r="CL123" s="1067"/>
      <c r="CM123" s="1067"/>
      <c r="CN123" s="1067"/>
      <c r="CO123" s="1068"/>
      <c r="CP123" s="1076"/>
      <c r="CQ123" s="1077"/>
      <c r="CR123" s="1077"/>
      <c r="CS123" s="1077"/>
      <c r="CT123" s="1077"/>
      <c r="CU123" s="1077"/>
      <c r="CV123" s="1077"/>
      <c r="CW123" s="1077"/>
      <c r="CX123" s="1077"/>
      <c r="CY123" s="1077"/>
      <c r="CZ123" s="1077"/>
      <c r="DA123" s="1077"/>
      <c r="DB123" s="1077"/>
      <c r="DC123" s="1077"/>
      <c r="DD123" s="1077"/>
      <c r="DE123" s="1077"/>
      <c r="DF123" s="1078"/>
      <c r="DG123" s="1014"/>
      <c r="DH123" s="1015"/>
      <c r="DI123" s="1015"/>
      <c r="DJ123" s="1015"/>
      <c r="DK123" s="1016"/>
      <c r="DL123" s="1017"/>
      <c r="DM123" s="1015"/>
      <c r="DN123" s="1015"/>
      <c r="DO123" s="1015"/>
      <c r="DP123" s="1016"/>
      <c r="DQ123" s="1017"/>
      <c r="DR123" s="1015"/>
      <c r="DS123" s="1015"/>
      <c r="DT123" s="1015"/>
      <c r="DU123" s="1016"/>
      <c r="DV123" s="1018"/>
      <c r="DW123" s="1019"/>
      <c r="DX123" s="1019"/>
      <c r="DY123" s="1019"/>
      <c r="DZ123" s="1020"/>
    </row>
    <row r="124" spans="1:130" s="247" customFormat="1" ht="26.25" customHeight="1" thickBot="1" x14ac:dyDescent="0.2">
      <c r="A124" s="1121"/>
      <c r="B124" s="1002"/>
      <c r="C124" s="972" t="s">
        <v>459</v>
      </c>
      <c r="D124" s="973"/>
      <c r="E124" s="973"/>
      <c r="F124" s="973"/>
      <c r="G124" s="973"/>
      <c r="H124" s="973"/>
      <c r="I124" s="973"/>
      <c r="J124" s="973"/>
      <c r="K124" s="973"/>
      <c r="L124" s="973"/>
      <c r="M124" s="973"/>
      <c r="N124" s="973"/>
      <c r="O124" s="973"/>
      <c r="P124" s="973"/>
      <c r="Q124" s="973"/>
      <c r="R124" s="973"/>
      <c r="S124" s="973"/>
      <c r="T124" s="973"/>
      <c r="U124" s="973"/>
      <c r="V124" s="973"/>
      <c r="W124" s="973"/>
      <c r="X124" s="973"/>
      <c r="Y124" s="973"/>
      <c r="Z124" s="974"/>
      <c r="AA124" s="1014" t="s">
        <v>128</v>
      </c>
      <c r="AB124" s="1015"/>
      <c r="AC124" s="1015"/>
      <c r="AD124" s="1015"/>
      <c r="AE124" s="1016"/>
      <c r="AF124" s="1017" t="s">
        <v>128</v>
      </c>
      <c r="AG124" s="1015"/>
      <c r="AH124" s="1015"/>
      <c r="AI124" s="1015"/>
      <c r="AJ124" s="1016"/>
      <c r="AK124" s="1017" t="s">
        <v>128</v>
      </c>
      <c r="AL124" s="1015"/>
      <c r="AM124" s="1015"/>
      <c r="AN124" s="1015"/>
      <c r="AO124" s="1016"/>
      <c r="AP124" s="1018" t="s">
        <v>128</v>
      </c>
      <c r="AQ124" s="1019"/>
      <c r="AR124" s="1019"/>
      <c r="AS124" s="1019"/>
      <c r="AT124" s="1020"/>
      <c r="AU124" s="1088" t="s">
        <v>471</v>
      </c>
      <c r="AV124" s="1089"/>
      <c r="AW124" s="1089"/>
      <c r="AX124" s="1089"/>
      <c r="AY124" s="1089"/>
      <c r="AZ124" s="1089"/>
      <c r="BA124" s="1089"/>
      <c r="BB124" s="1089"/>
      <c r="BC124" s="1089"/>
      <c r="BD124" s="1089"/>
      <c r="BE124" s="1089"/>
      <c r="BF124" s="1089"/>
      <c r="BG124" s="1089"/>
      <c r="BH124" s="1089"/>
      <c r="BI124" s="1089"/>
      <c r="BJ124" s="1089"/>
      <c r="BK124" s="1089"/>
      <c r="BL124" s="1089"/>
      <c r="BM124" s="1089"/>
      <c r="BN124" s="1089"/>
      <c r="BO124" s="1089"/>
      <c r="BP124" s="1090"/>
      <c r="BQ124" s="1091" t="s">
        <v>128</v>
      </c>
      <c r="BR124" s="1084"/>
      <c r="BS124" s="1084"/>
      <c r="BT124" s="1084"/>
      <c r="BU124" s="1084"/>
      <c r="BV124" s="1084" t="s">
        <v>128</v>
      </c>
      <c r="BW124" s="1084"/>
      <c r="BX124" s="1084"/>
      <c r="BY124" s="1084"/>
      <c r="BZ124" s="1084"/>
      <c r="CA124" s="1084" t="s">
        <v>128</v>
      </c>
      <c r="CB124" s="1084"/>
      <c r="CC124" s="1084"/>
      <c r="CD124" s="1084"/>
      <c r="CE124" s="1084"/>
      <c r="CF124" s="1085"/>
      <c r="CG124" s="1086"/>
      <c r="CH124" s="1086"/>
      <c r="CI124" s="1086"/>
      <c r="CJ124" s="1087"/>
      <c r="CK124" s="1069"/>
      <c r="CL124" s="1069"/>
      <c r="CM124" s="1069"/>
      <c r="CN124" s="1069"/>
      <c r="CO124" s="1070"/>
      <c r="CP124" s="1076" t="s">
        <v>472</v>
      </c>
      <c r="CQ124" s="1077"/>
      <c r="CR124" s="1077"/>
      <c r="CS124" s="1077"/>
      <c r="CT124" s="1077"/>
      <c r="CU124" s="1077"/>
      <c r="CV124" s="1077"/>
      <c r="CW124" s="1077"/>
      <c r="CX124" s="1077"/>
      <c r="CY124" s="1077"/>
      <c r="CZ124" s="1077"/>
      <c r="DA124" s="1077"/>
      <c r="DB124" s="1077"/>
      <c r="DC124" s="1077"/>
      <c r="DD124" s="1077"/>
      <c r="DE124" s="1077"/>
      <c r="DF124" s="1078"/>
      <c r="DG124" s="1061" t="s">
        <v>128</v>
      </c>
      <c r="DH124" s="1040"/>
      <c r="DI124" s="1040"/>
      <c r="DJ124" s="1040"/>
      <c r="DK124" s="1041"/>
      <c r="DL124" s="1039" t="s">
        <v>128</v>
      </c>
      <c r="DM124" s="1040"/>
      <c r="DN124" s="1040"/>
      <c r="DO124" s="1040"/>
      <c r="DP124" s="1041"/>
      <c r="DQ124" s="1039" t="s">
        <v>128</v>
      </c>
      <c r="DR124" s="1040"/>
      <c r="DS124" s="1040"/>
      <c r="DT124" s="1040"/>
      <c r="DU124" s="1041"/>
      <c r="DV124" s="1042" t="s">
        <v>128</v>
      </c>
      <c r="DW124" s="1043"/>
      <c r="DX124" s="1043"/>
      <c r="DY124" s="1043"/>
      <c r="DZ124" s="1044"/>
    </row>
    <row r="125" spans="1:130" s="247" customFormat="1" ht="26.25" customHeight="1" x14ac:dyDescent="0.15">
      <c r="A125" s="1121"/>
      <c r="B125" s="1002"/>
      <c r="C125" s="972" t="s">
        <v>461</v>
      </c>
      <c r="D125" s="973"/>
      <c r="E125" s="973"/>
      <c r="F125" s="973"/>
      <c r="G125" s="973"/>
      <c r="H125" s="973"/>
      <c r="I125" s="973"/>
      <c r="J125" s="973"/>
      <c r="K125" s="973"/>
      <c r="L125" s="973"/>
      <c r="M125" s="973"/>
      <c r="N125" s="973"/>
      <c r="O125" s="973"/>
      <c r="P125" s="973"/>
      <c r="Q125" s="973"/>
      <c r="R125" s="973"/>
      <c r="S125" s="973"/>
      <c r="T125" s="973"/>
      <c r="U125" s="973"/>
      <c r="V125" s="973"/>
      <c r="W125" s="973"/>
      <c r="X125" s="973"/>
      <c r="Y125" s="973"/>
      <c r="Z125" s="974"/>
      <c r="AA125" s="1014" t="s">
        <v>128</v>
      </c>
      <c r="AB125" s="1015"/>
      <c r="AC125" s="1015"/>
      <c r="AD125" s="1015"/>
      <c r="AE125" s="1016"/>
      <c r="AF125" s="1017" t="s">
        <v>128</v>
      </c>
      <c r="AG125" s="1015"/>
      <c r="AH125" s="1015"/>
      <c r="AI125" s="1015"/>
      <c r="AJ125" s="1016"/>
      <c r="AK125" s="1017" t="s">
        <v>128</v>
      </c>
      <c r="AL125" s="1015"/>
      <c r="AM125" s="1015"/>
      <c r="AN125" s="1015"/>
      <c r="AO125" s="1016"/>
      <c r="AP125" s="1018" t="s">
        <v>128</v>
      </c>
      <c r="AQ125" s="1019"/>
      <c r="AR125" s="1019"/>
      <c r="AS125" s="1019"/>
      <c r="AT125" s="1020"/>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79" t="s">
        <v>473</v>
      </c>
      <c r="CL125" s="1064"/>
      <c r="CM125" s="1064"/>
      <c r="CN125" s="1064"/>
      <c r="CO125" s="1065"/>
      <c r="CP125" s="996" t="s">
        <v>474</v>
      </c>
      <c r="CQ125" s="945"/>
      <c r="CR125" s="945"/>
      <c r="CS125" s="945"/>
      <c r="CT125" s="945"/>
      <c r="CU125" s="945"/>
      <c r="CV125" s="945"/>
      <c r="CW125" s="945"/>
      <c r="CX125" s="945"/>
      <c r="CY125" s="945"/>
      <c r="CZ125" s="945"/>
      <c r="DA125" s="945"/>
      <c r="DB125" s="945"/>
      <c r="DC125" s="945"/>
      <c r="DD125" s="945"/>
      <c r="DE125" s="945"/>
      <c r="DF125" s="946"/>
      <c r="DG125" s="982" t="s">
        <v>128</v>
      </c>
      <c r="DH125" s="983"/>
      <c r="DI125" s="983"/>
      <c r="DJ125" s="983"/>
      <c r="DK125" s="983"/>
      <c r="DL125" s="983" t="s">
        <v>128</v>
      </c>
      <c r="DM125" s="983"/>
      <c r="DN125" s="983"/>
      <c r="DO125" s="983"/>
      <c r="DP125" s="983"/>
      <c r="DQ125" s="983" t="s">
        <v>128</v>
      </c>
      <c r="DR125" s="983"/>
      <c r="DS125" s="983"/>
      <c r="DT125" s="983"/>
      <c r="DU125" s="983"/>
      <c r="DV125" s="984" t="s">
        <v>128</v>
      </c>
      <c r="DW125" s="984"/>
      <c r="DX125" s="984"/>
      <c r="DY125" s="984"/>
      <c r="DZ125" s="985"/>
    </row>
    <row r="126" spans="1:130" s="247" customFormat="1" ht="26.25" customHeight="1" thickBot="1" x14ac:dyDescent="0.2">
      <c r="A126" s="1121"/>
      <c r="B126" s="1002"/>
      <c r="C126" s="972" t="s">
        <v>463</v>
      </c>
      <c r="D126" s="973"/>
      <c r="E126" s="973"/>
      <c r="F126" s="973"/>
      <c r="G126" s="973"/>
      <c r="H126" s="973"/>
      <c r="I126" s="973"/>
      <c r="J126" s="973"/>
      <c r="K126" s="973"/>
      <c r="L126" s="973"/>
      <c r="M126" s="973"/>
      <c r="N126" s="973"/>
      <c r="O126" s="973"/>
      <c r="P126" s="973"/>
      <c r="Q126" s="973"/>
      <c r="R126" s="973"/>
      <c r="S126" s="973"/>
      <c r="T126" s="973"/>
      <c r="U126" s="973"/>
      <c r="V126" s="973"/>
      <c r="W126" s="973"/>
      <c r="X126" s="973"/>
      <c r="Y126" s="973"/>
      <c r="Z126" s="974"/>
      <c r="AA126" s="1014" t="s">
        <v>128</v>
      </c>
      <c r="AB126" s="1015"/>
      <c r="AC126" s="1015"/>
      <c r="AD126" s="1015"/>
      <c r="AE126" s="1016"/>
      <c r="AF126" s="1017" t="s">
        <v>128</v>
      </c>
      <c r="AG126" s="1015"/>
      <c r="AH126" s="1015"/>
      <c r="AI126" s="1015"/>
      <c r="AJ126" s="1016"/>
      <c r="AK126" s="1017" t="s">
        <v>128</v>
      </c>
      <c r="AL126" s="1015"/>
      <c r="AM126" s="1015"/>
      <c r="AN126" s="1015"/>
      <c r="AO126" s="1016"/>
      <c r="AP126" s="1018" t="s">
        <v>128</v>
      </c>
      <c r="AQ126" s="1019"/>
      <c r="AR126" s="1019"/>
      <c r="AS126" s="1019"/>
      <c r="AT126" s="1020"/>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80"/>
      <c r="CL126" s="1067"/>
      <c r="CM126" s="1067"/>
      <c r="CN126" s="1067"/>
      <c r="CO126" s="1068"/>
      <c r="CP126" s="1005" t="s">
        <v>475</v>
      </c>
      <c r="CQ126" s="1006"/>
      <c r="CR126" s="1006"/>
      <c r="CS126" s="1006"/>
      <c r="CT126" s="1006"/>
      <c r="CU126" s="1006"/>
      <c r="CV126" s="1006"/>
      <c r="CW126" s="1006"/>
      <c r="CX126" s="1006"/>
      <c r="CY126" s="1006"/>
      <c r="CZ126" s="1006"/>
      <c r="DA126" s="1006"/>
      <c r="DB126" s="1006"/>
      <c r="DC126" s="1006"/>
      <c r="DD126" s="1006"/>
      <c r="DE126" s="1006"/>
      <c r="DF126" s="1007"/>
      <c r="DG126" s="975" t="s">
        <v>128</v>
      </c>
      <c r="DH126" s="976"/>
      <c r="DI126" s="976"/>
      <c r="DJ126" s="976"/>
      <c r="DK126" s="976"/>
      <c r="DL126" s="976" t="s">
        <v>128</v>
      </c>
      <c r="DM126" s="976"/>
      <c r="DN126" s="976"/>
      <c r="DO126" s="976"/>
      <c r="DP126" s="976"/>
      <c r="DQ126" s="976" t="s">
        <v>128</v>
      </c>
      <c r="DR126" s="976"/>
      <c r="DS126" s="976"/>
      <c r="DT126" s="976"/>
      <c r="DU126" s="976"/>
      <c r="DV126" s="977" t="s">
        <v>128</v>
      </c>
      <c r="DW126" s="977"/>
      <c r="DX126" s="977"/>
      <c r="DY126" s="977"/>
      <c r="DZ126" s="978"/>
    </row>
    <row r="127" spans="1:130" s="247" customFormat="1" ht="26.25" customHeight="1" x14ac:dyDescent="0.15">
      <c r="A127" s="1122"/>
      <c r="B127" s="1004"/>
      <c r="C127" s="1058" t="s">
        <v>476</v>
      </c>
      <c r="D127" s="1059"/>
      <c r="E127" s="1059"/>
      <c r="F127" s="1059"/>
      <c r="G127" s="1059"/>
      <c r="H127" s="1059"/>
      <c r="I127" s="1059"/>
      <c r="J127" s="1059"/>
      <c r="K127" s="1059"/>
      <c r="L127" s="1059"/>
      <c r="M127" s="1059"/>
      <c r="N127" s="1059"/>
      <c r="O127" s="1059"/>
      <c r="P127" s="1059"/>
      <c r="Q127" s="1059"/>
      <c r="R127" s="1059"/>
      <c r="S127" s="1059"/>
      <c r="T127" s="1059"/>
      <c r="U127" s="1059"/>
      <c r="V127" s="1059"/>
      <c r="W127" s="1059"/>
      <c r="X127" s="1059"/>
      <c r="Y127" s="1059"/>
      <c r="Z127" s="1060"/>
      <c r="AA127" s="1014" t="s">
        <v>128</v>
      </c>
      <c r="AB127" s="1015"/>
      <c r="AC127" s="1015"/>
      <c r="AD127" s="1015"/>
      <c r="AE127" s="1016"/>
      <c r="AF127" s="1017" t="s">
        <v>128</v>
      </c>
      <c r="AG127" s="1015"/>
      <c r="AH127" s="1015"/>
      <c r="AI127" s="1015"/>
      <c r="AJ127" s="1016"/>
      <c r="AK127" s="1017" t="s">
        <v>128</v>
      </c>
      <c r="AL127" s="1015"/>
      <c r="AM127" s="1015"/>
      <c r="AN127" s="1015"/>
      <c r="AO127" s="1016"/>
      <c r="AP127" s="1018" t="s">
        <v>128</v>
      </c>
      <c r="AQ127" s="1019"/>
      <c r="AR127" s="1019"/>
      <c r="AS127" s="1019"/>
      <c r="AT127" s="1020"/>
      <c r="AU127" s="283"/>
      <c r="AV127" s="283"/>
      <c r="AW127" s="283"/>
      <c r="AX127" s="1094" t="s">
        <v>477</v>
      </c>
      <c r="AY127" s="1095"/>
      <c r="AZ127" s="1095"/>
      <c r="BA127" s="1095"/>
      <c r="BB127" s="1095"/>
      <c r="BC127" s="1095"/>
      <c r="BD127" s="1095"/>
      <c r="BE127" s="1096"/>
      <c r="BF127" s="1097" t="s">
        <v>478</v>
      </c>
      <c r="BG127" s="1095"/>
      <c r="BH127" s="1095"/>
      <c r="BI127" s="1095"/>
      <c r="BJ127" s="1095"/>
      <c r="BK127" s="1095"/>
      <c r="BL127" s="1096"/>
      <c r="BM127" s="1097" t="s">
        <v>479</v>
      </c>
      <c r="BN127" s="1095"/>
      <c r="BO127" s="1095"/>
      <c r="BP127" s="1095"/>
      <c r="BQ127" s="1095"/>
      <c r="BR127" s="1095"/>
      <c r="BS127" s="1096"/>
      <c r="BT127" s="1097" t="s">
        <v>480</v>
      </c>
      <c r="BU127" s="1095"/>
      <c r="BV127" s="1095"/>
      <c r="BW127" s="1095"/>
      <c r="BX127" s="1095"/>
      <c r="BY127" s="1095"/>
      <c r="BZ127" s="1119"/>
      <c r="CA127" s="283"/>
      <c r="CB127" s="283"/>
      <c r="CC127" s="283"/>
      <c r="CD127" s="284"/>
      <c r="CE127" s="284"/>
      <c r="CF127" s="284"/>
      <c r="CG127" s="281"/>
      <c r="CH127" s="281"/>
      <c r="CI127" s="281"/>
      <c r="CJ127" s="282"/>
      <c r="CK127" s="1080"/>
      <c r="CL127" s="1067"/>
      <c r="CM127" s="1067"/>
      <c r="CN127" s="1067"/>
      <c r="CO127" s="1068"/>
      <c r="CP127" s="1005" t="s">
        <v>481</v>
      </c>
      <c r="CQ127" s="1006"/>
      <c r="CR127" s="1006"/>
      <c r="CS127" s="1006"/>
      <c r="CT127" s="1006"/>
      <c r="CU127" s="1006"/>
      <c r="CV127" s="1006"/>
      <c r="CW127" s="1006"/>
      <c r="CX127" s="1006"/>
      <c r="CY127" s="1006"/>
      <c r="CZ127" s="1006"/>
      <c r="DA127" s="1006"/>
      <c r="DB127" s="1006"/>
      <c r="DC127" s="1006"/>
      <c r="DD127" s="1006"/>
      <c r="DE127" s="1006"/>
      <c r="DF127" s="1007"/>
      <c r="DG127" s="975" t="s">
        <v>482</v>
      </c>
      <c r="DH127" s="976"/>
      <c r="DI127" s="976"/>
      <c r="DJ127" s="976"/>
      <c r="DK127" s="976"/>
      <c r="DL127" s="976" t="s">
        <v>128</v>
      </c>
      <c r="DM127" s="976"/>
      <c r="DN127" s="976"/>
      <c r="DO127" s="976"/>
      <c r="DP127" s="976"/>
      <c r="DQ127" s="976" t="s">
        <v>128</v>
      </c>
      <c r="DR127" s="976"/>
      <c r="DS127" s="976"/>
      <c r="DT127" s="976"/>
      <c r="DU127" s="976"/>
      <c r="DV127" s="977" t="s">
        <v>128</v>
      </c>
      <c r="DW127" s="977"/>
      <c r="DX127" s="977"/>
      <c r="DY127" s="977"/>
      <c r="DZ127" s="978"/>
    </row>
    <row r="128" spans="1:130" s="247" customFormat="1" ht="26.25" customHeight="1" thickBot="1" x14ac:dyDescent="0.2">
      <c r="A128" s="1105" t="s">
        <v>483</v>
      </c>
      <c r="B128" s="1106"/>
      <c r="C128" s="1106"/>
      <c r="D128" s="1106"/>
      <c r="E128" s="1106"/>
      <c r="F128" s="1106"/>
      <c r="G128" s="1106"/>
      <c r="H128" s="1106"/>
      <c r="I128" s="1106"/>
      <c r="J128" s="1106"/>
      <c r="K128" s="1106"/>
      <c r="L128" s="1106"/>
      <c r="M128" s="1106"/>
      <c r="N128" s="1106"/>
      <c r="O128" s="1106"/>
      <c r="P128" s="1106"/>
      <c r="Q128" s="1106"/>
      <c r="R128" s="1106"/>
      <c r="S128" s="1106"/>
      <c r="T128" s="1106"/>
      <c r="U128" s="1106"/>
      <c r="V128" s="1106"/>
      <c r="W128" s="1107" t="s">
        <v>484</v>
      </c>
      <c r="X128" s="1107"/>
      <c r="Y128" s="1107"/>
      <c r="Z128" s="1108"/>
      <c r="AA128" s="1109">
        <v>4383</v>
      </c>
      <c r="AB128" s="1110"/>
      <c r="AC128" s="1110"/>
      <c r="AD128" s="1110"/>
      <c r="AE128" s="1111"/>
      <c r="AF128" s="1112">
        <v>4704</v>
      </c>
      <c r="AG128" s="1110"/>
      <c r="AH128" s="1110"/>
      <c r="AI128" s="1110"/>
      <c r="AJ128" s="1111"/>
      <c r="AK128" s="1112">
        <v>3730</v>
      </c>
      <c r="AL128" s="1110"/>
      <c r="AM128" s="1110"/>
      <c r="AN128" s="1110"/>
      <c r="AO128" s="1111"/>
      <c r="AP128" s="1113"/>
      <c r="AQ128" s="1114"/>
      <c r="AR128" s="1114"/>
      <c r="AS128" s="1114"/>
      <c r="AT128" s="1115"/>
      <c r="AU128" s="283"/>
      <c r="AV128" s="283"/>
      <c r="AW128" s="283"/>
      <c r="AX128" s="944" t="s">
        <v>485</v>
      </c>
      <c r="AY128" s="945"/>
      <c r="AZ128" s="945"/>
      <c r="BA128" s="945"/>
      <c r="BB128" s="945"/>
      <c r="BC128" s="945"/>
      <c r="BD128" s="945"/>
      <c r="BE128" s="946"/>
      <c r="BF128" s="1116" t="s">
        <v>128</v>
      </c>
      <c r="BG128" s="1117"/>
      <c r="BH128" s="1117"/>
      <c r="BI128" s="1117"/>
      <c r="BJ128" s="1117"/>
      <c r="BK128" s="1117"/>
      <c r="BL128" s="1118"/>
      <c r="BM128" s="1116">
        <v>15</v>
      </c>
      <c r="BN128" s="1117"/>
      <c r="BO128" s="1117"/>
      <c r="BP128" s="1117"/>
      <c r="BQ128" s="1117"/>
      <c r="BR128" s="1117"/>
      <c r="BS128" s="1118"/>
      <c r="BT128" s="1116">
        <v>20</v>
      </c>
      <c r="BU128" s="1117"/>
      <c r="BV128" s="1117"/>
      <c r="BW128" s="1117"/>
      <c r="BX128" s="1117"/>
      <c r="BY128" s="1117"/>
      <c r="BZ128" s="1135"/>
      <c r="CA128" s="284"/>
      <c r="CB128" s="284"/>
      <c r="CC128" s="284"/>
      <c r="CD128" s="284"/>
      <c r="CE128" s="284"/>
      <c r="CF128" s="284"/>
      <c r="CG128" s="281"/>
      <c r="CH128" s="281"/>
      <c r="CI128" s="281"/>
      <c r="CJ128" s="282"/>
      <c r="CK128" s="1081"/>
      <c r="CL128" s="1082"/>
      <c r="CM128" s="1082"/>
      <c r="CN128" s="1082"/>
      <c r="CO128" s="1083"/>
      <c r="CP128" s="1098" t="s">
        <v>486</v>
      </c>
      <c r="CQ128" s="1099"/>
      <c r="CR128" s="1099"/>
      <c r="CS128" s="1099"/>
      <c r="CT128" s="1099"/>
      <c r="CU128" s="1099"/>
      <c r="CV128" s="1099"/>
      <c r="CW128" s="1099"/>
      <c r="CX128" s="1099"/>
      <c r="CY128" s="1099"/>
      <c r="CZ128" s="1099"/>
      <c r="DA128" s="1099"/>
      <c r="DB128" s="1099"/>
      <c r="DC128" s="1099"/>
      <c r="DD128" s="1099"/>
      <c r="DE128" s="1099"/>
      <c r="DF128" s="1100"/>
      <c r="DG128" s="1101" t="s">
        <v>128</v>
      </c>
      <c r="DH128" s="1102"/>
      <c r="DI128" s="1102"/>
      <c r="DJ128" s="1102"/>
      <c r="DK128" s="1102"/>
      <c r="DL128" s="1102" t="s">
        <v>128</v>
      </c>
      <c r="DM128" s="1102"/>
      <c r="DN128" s="1102"/>
      <c r="DO128" s="1102"/>
      <c r="DP128" s="1102"/>
      <c r="DQ128" s="1102" t="s">
        <v>128</v>
      </c>
      <c r="DR128" s="1102"/>
      <c r="DS128" s="1102"/>
      <c r="DT128" s="1102"/>
      <c r="DU128" s="1102"/>
      <c r="DV128" s="1103" t="s">
        <v>128</v>
      </c>
      <c r="DW128" s="1103"/>
      <c r="DX128" s="1103"/>
      <c r="DY128" s="1103"/>
      <c r="DZ128" s="1104"/>
    </row>
    <row r="129" spans="1:131" s="247" customFormat="1" ht="26.25" customHeight="1" x14ac:dyDescent="0.15">
      <c r="A129" s="986" t="s">
        <v>108</v>
      </c>
      <c r="B129" s="987"/>
      <c r="C129" s="987"/>
      <c r="D129" s="987"/>
      <c r="E129" s="987"/>
      <c r="F129" s="987"/>
      <c r="G129" s="987"/>
      <c r="H129" s="987"/>
      <c r="I129" s="987"/>
      <c r="J129" s="987"/>
      <c r="K129" s="987"/>
      <c r="L129" s="987"/>
      <c r="M129" s="987"/>
      <c r="N129" s="987"/>
      <c r="O129" s="987"/>
      <c r="P129" s="987"/>
      <c r="Q129" s="987"/>
      <c r="R129" s="987"/>
      <c r="S129" s="987"/>
      <c r="T129" s="987"/>
      <c r="U129" s="987"/>
      <c r="V129" s="987"/>
      <c r="W129" s="1129" t="s">
        <v>487</v>
      </c>
      <c r="X129" s="1130"/>
      <c r="Y129" s="1130"/>
      <c r="Z129" s="1131"/>
      <c r="AA129" s="1014">
        <v>1230578</v>
      </c>
      <c r="AB129" s="1015"/>
      <c r="AC129" s="1015"/>
      <c r="AD129" s="1015"/>
      <c r="AE129" s="1016"/>
      <c r="AF129" s="1017">
        <v>1227333</v>
      </c>
      <c r="AG129" s="1015"/>
      <c r="AH129" s="1015"/>
      <c r="AI129" s="1015"/>
      <c r="AJ129" s="1016"/>
      <c r="AK129" s="1017">
        <v>1262155</v>
      </c>
      <c r="AL129" s="1015"/>
      <c r="AM129" s="1015"/>
      <c r="AN129" s="1015"/>
      <c r="AO129" s="1016"/>
      <c r="AP129" s="1132"/>
      <c r="AQ129" s="1133"/>
      <c r="AR129" s="1133"/>
      <c r="AS129" s="1133"/>
      <c r="AT129" s="1134"/>
      <c r="AU129" s="285"/>
      <c r="AV129" s="285"/>
      <c r="AW129" s="285"/>
      <c r="AX129" s="1123" t="s">
        <v>488</v>
      </c>
      <c r="AY129" s="1006"/>
      <c r="AZ129" s="1006"/>
      <c r="BA129" s="1006"/>
      <c r="BB129" s="1006"/>
      <c r="BC129" s="1006"/>
      <c r="BD129" s="1006"/>
      <c r="BE129" s="1007"/>
      <c r="BF129" s="1124" t="s">
        <v>128</v>
      </c>
      <c r="BG129" s="1125"/>
      <c r="BH129" s="1125"/>
      <c r="BI129" s="1125"/>
      <c r="BJ129" s="1125"/>
      <c r="BK129" s="1125"/>
      <c r="BL129" s="1126"/>
      <c r="BM129" s="1124">
        <v>20</v>
      </c>
      <c r="BN129" s="1125"/>
      <c r="BO129" s="1125"/>
      <c r="BP129" s="1125"/>
      <c r="BQ129" s="1125"/>
      <c r="BR129" s="1125"/>
      <c r="BS129" s="1126"/>
      <c r="BT129" s="1124">
        <v>30</v>
      </c>
      <c r="BU129" s="1127"/>
      <c r="BV129" s="1127"/>
      <c r="BW129" s="1127"/>
      <c r="BX129" s="1127"/>
      <c r="BY129" s="1127"/>
      <c r="BZ129" s="1128"/>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986" t="s">
        <v>489</v>
      </c>
      <c r="B130" s="987"/>
      <c r="C130" s="987"/>
      <c r="D130" s="987"/>
      <c r="E130" s="987"/>
      <c r="F130" s="987"/>
      <c r="G130" s="987"/>
      <c r="H130" s="987"/>
      <c r="I130" s="987"/>
      <c r="J130" s="987"/>
      <c r="K130" s="987"/>
      <c r="L130" s="987"/>
      <c r="M130" s="987"/>
      <c r="N130" s="987"/>
      <c r="O130" s="987"/>
      <c r="P130" s="987"/>
      <c r="Q130" s="987"/>
      <c r="R130" s="987"/>
      <c r="S130" s="987"/>
      <c r="T130" s="987"/>
      <c r="U130" s="987"/>
      <c r="V130" s="987"/>
      <c r="W130" s="1129" t="s">
        <v>490</v>
      </c>
      <c r="X130" s="1130"/>
      <c r="Y130" s="1130"/>
      <c r="Z130" s="1131"/>
      <c r="AA130" s="1014">
        <v>191347</v>
      </c>
      <c r="AB130" s="1015"/>
      <c r="AC130" s="1015"/>
      <c r="AD130" s="1015"/>
      <c r="AE130" s="1016"/>
      <c r="AF130" s="1017">
        <v>198901</v>
      </c>
      <c r="AG130" s="1015"/>
      <c r="AH130" s="1015"/>
      <c r="AI130" s="1015"/>
      <c r="AJ130" s="1016"/>
      <c r="AK130" s="1017">
        <v>223944</v>
      </c>
      <c r="AL130" s="1015"/>
      <c r="AM130" s="1015"/>
      <c r="AN130" s="1015"/>
      <c r="AO130" s="1016"/>
      <c r="AP130" s="1132"/>
      <c r="AQ130" s="1133"/>
      <c r="AR130" s="1133"/>
      <c r="AS130" s="1133"/>
      <c r="AT130" s="1134"/>
      <c r="AU130" s="285"/>
      <c r="AV130" s="285"/>
      <c r="AW130" s="285"/>
      <c r="AX130" s="1123" t="s">
        <v>491</v>
      </c>
      <c r="AY130" s="1006"/>
      <c r="AZ130" s="1006"/>
      <c r="BA130" s="1006"/>
      <c r="BB130" s="1006"/>
      <c r="BC130" s="1006"/>
      <c r="BD130" s="1006"/>
      <c r="BE130" s="1007"/>
      <c r="BF130" s="1160">
        <v>4.0999999999999996</v>
      </c>
      <c r="BG130" s="1161"/>
      <c r="BH130" s="1161"/>
      <c r="BI130" s="1161"/>
      <c r="BJ130" s="1161"/>
      <c r="BK130" s="1161"/>
      <c r="BL130" s="1162"/>
      <c r="BM130" s="1160">
        <v>25</v>
      </c>
      <c r="BN130" s="1161"/>
      <c r="BO130" s="1161"/>
      <c r="BP130" s="1161"/>
      <c r="BQ130" s="1161"/>
      <c r="BR130" s="1161"/>
      <c r="BS130" s="1162"/>
      <c r="BT130" s="1160">
        <v>35</v>
      </c>
      <c r="BU130" s="1163"/>
      <c r="BV130" s="1163"/>
      <c r="BW130" s="1163"/>
      <c r="BX130" s="1163"/>
      <c r="BY130" s="1163"/>
      <c r="BZ130" s="1164"/>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165"/>
      <c r="B131" s="1166"/>
      <c r="C131" s="1166"/>
      <c r="D131" s="1166"/>
      <c r="E131" s="1166"/>
      <c r="F131" s="1166"/>
      <c r="G131" s="1166"/>
      <c r="H131" s="1166"/>
      <c r="I131" s="1166"/>
      <c r="J131" s="1166"/>
      <c r="K131" s="1166"/>
      <c r="L131" s="1166"/>
      <c r="M131" s="1166"/>
      <c r="N131" s="1166"/>
      <c r="O131" s="1166"/>
      <c r="P131" s="1166"/>
      <c r="Q131" s="1166"/>
      <c r="R131" s="1166"/>
      <c r="S131" s="1166"/>
      <c r="T131" s="1166"/>
      <c r="U131" s="1166"/>
      <c r="V131" s="1166"/>
      <c r="W131" s="1167" t="s">
        <v>492</v>
      </c>
      <c r="X131" s="1168"/>
      <c r="Y131" s="1168"/>
      <c r="Z131" s="1169"/>
      <c r="AA131" s="1061">
        <v>1039231</v>
      </c>
      <c r="AB131" s="1040"/>
      <c r="AC131" s="1040"/>
      <c r="AD131" s="1040"/>
      <c r="AE131" s="1041"/>
      <c r="AF131" s="1039">
        <v>1028432</v>
      </c>
      <c r="AG131" s="1040"/>
      <c r="AH131" s="1040"/>
      <c r="AI131" s="1040"/>
      <c r="AJ131" s="1041"/>
      <c r="AK131" s="1039">
        <v>1038211</v>
      </c>
      <c r="AL131" s="1040"/>
      <c r="AM131" s="1040"/>
      <c r="AN131" s="1040"/>
      <c r="AO131" s="1041"/>
      <c r="AP131" s="1170"/>
      <c r="AQ131" s="1171"/>
      <c r="AR131" s="1171"/>
      <c r="AS131" s="1171"/>
      <c r="AT131" s="1172"/>
      <c r="AU131" s="285"/>
      <c r="AV131" s="285"/>
      <c r="AW131" s="285"/>
      <c r="AX131" s="1142" t="s">
        <v>493</v>
      </c>
      <c r="AY131" s="1099"/>
      <c r="AZ131" s="1099"/>
      <c r="BA131" s="1099"/>
      <c r="BB131" s="1099"/>
      <c r="BC131" s="1099"/>
      <c r="BD131" s="1099"/>
      <c r="BE131" s="1100"/>
      <c r="BF131" s="1143" t="s">
        <v>128</v>
      </c>
      <c r="BG131" s="1144"/>
      <c r="BH131" s="1144"/>
      <c r="BI131" s="1144"/>
      <c r="BJ131" s="1144"/>
      <c r="BK131" s="1144"/>
      <c r="BL131" s="1145"/>
      <c r="BM131" s="1143">
        <v>350</v>
      </c>
      <c r="BN131" s="1144"/>
      <c r="BO131" s="1144"/>
      <c r="BP131" s="1144"/>
      <c r="BQ131" s="1144"/>
      <c r="BR131" s="1144"/>
      <c r="BS131" s="1145"/>
      <c r="BT131" s="1146"/>
      <c r="BU131" s="1147"/>
      <c r="BV131" s="1147"/>
      <c r="BW131" s="1147"/>
      <c r="BX131" s="1147"/>
      <c r="BY131" s="1147"/>
      <c r="BZ131" s="1148"/>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49" t="s">
        <v>494</v>
      </c>
      <c r="B132" s="1150"/>
      <c r="C132" s="1150"/>
      <c r="D132" s="1150"/>
      <c r="E132" s="1150"/>
      <c r="F132" s="1150"/>
      <c r="G132" s="1150"/>
      <c r="H132" s="1150"/>
      <c r="I132" s="1150"/>
      <c r="J132" s="1150"/>
      <c r="K132" s="1150"/>
      <c r="L132" s="1150"/>
      <c r="M132" s="1150"/>
      <c r="N132" s="1150"/>
      <c r="O132" s="1150"/>
      <c r="P132" s="1150"/>
      <c r="Q132" s="1150"/>
      <c r="R132" s="1150"/>
      <c r="S132" s="1150"/>
      <c r="T132" s="1150"/>
      <c r="U132" s="1150"/>
      <c r="V132" s="1153" t="s">
        <v>495</v>
      </c>
      <c r="W132" s="1153"/>
      <c r="X132" s="1153"/>
      <c r="Y132" s="1153"/>
      <c r="Z132" s="1154"/>
      <c r="AA132" s="1155">
        <v>3.6968681650000002</v>
      </c>
      <c r="AB132" s="1156"/>
      <c r="AC132" s="1156"/>
      <c r="AD132" s="1156"/>
      <c r="AE132" s="1157"/>
      <c r="AF132" s="1158">
        <v>3.9961805930000001</v>
      </c>
      <c r="AG132" s="1156"/>
      <c r="AH132" s="1156"/>
      <c r="AI132" s="1156"/>
      <c r="AJ132" s="1157"/>
      <c r="AK132" s="1158">
        <v>4.6816109629999998</v>
      </c>
      <c r="AL132" s="1156"/>
      <c r="AM132" s="1156"/>
      <c r="AN132" s="1156"/>
      <c r="AO132" s="1157"/>
      <c r="AP132" s="1055"/>
      <c r="AQ132" s="1056"/>
      <c r="AR132" s="1056"/>
      <c r="AS132" s="1056"/>
      <c r="AT132" s="1159"/>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51"/>
      <c r="B133" s="1152"/>
      <c r="C133" s="1152"/>
      <c r="D133" s="1152"/>
      <c r="E133" s="1152"/>
      <c r="F133" s="1152"/>
      <c r="G133" s="1152"/>
      <c r="H133" s="1152"/>
      <c r="I133" s="1152"/>
      <c r="J133" s="1152"/>
      <c r="K133" s="1152"/>
      <c r="L133" s="1152"/>
      <c r="M133" s="1152"/>
      <c r="N133" s="1152"/>
      <c r="O133" s="1152"/>
      <c r="P133" s="1152"/>
      <c r="Q133" s="1152"/>
      <c r="R133" s="1152"/>
      <c r="S133" s="1152"/>
      <c r="T133" s="1152"/>
      <c r="U133" s="1152"/>
      <c r="V133" s="1136" t="s">
        <v>496</v>
      </c>
      <c r="W133" s="1136"/>
      <c r="X133" s="1136"/>
      <c r="Y133" s="1136"/>
      <c r="Z133" s="1137"/>
      <c r="AA133" s="1138">
        <v>2.8</v>
      </c>
      <c r="AB133" s="1139"/>
      <c r="AC133" s="1139"/>
      <c r="AD133" s="1139"/>
      <c r="AE133" s="1140"/>
      <c r="AF133" s="1138">
        <v>3.5</v>
      </c>
      <c r="AG133" s="1139"/>
      <c r="AH133" s="1139"/>
      <c r="AI133" s="1139"/>
      <c r="AJ133" s="1140"/>
      <c r="AK133" s="1138">
        <v>4.0999999999999996</v>
      </c>
      <c r="AL133" s="1139"/>
      <c r="AM133" s="1139"/>
      <c r="AN133" s="1139"/>
      <c r="AO133" s="1140"/>
      <c r="AP133" s="1085"/>
      <c r="AQ133" s="1086"/>
      <c r="AR133" s="1086"/>
      <c r="AS133" s="1086"/>
      <c r="AT133" s="1141"/>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sheetData>
  <sheetProtection algorithmName="SHA-512" hashValue="taMYc3TFk69AAcALnBVsEFYiLqTEKRCvbkYAIQWQFCRBuRpiMV/FFJNpLS56XxyVdqZVB6iwAFMC1kGhjdjKvA==" saltValue="EGXgVXzFTvQNOUFS+H9Ft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4" zoomScale="70" zoomScaleNormal="85" zoomScaleSheetLayoutView="70" workbookViewId="0">
      <selection activeCell="CU73" sqref="CU73"/>
    </sheetView>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497</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ePQOF9HnEZRCtk00AlyuP4Y6iF6YDmhS7pJ4G2h16q62obh77pjKCehk1i6AO3PMuBPmvjVYho6r7ZKxydNaSg==" saltValue="dnl99oSOfTESdoNUCCghH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5TQ9M+nI+EtY1lTomP3OXPboH1rXsVhEhi/g/NZAzultx49vY0v9g0Mov+dbtKZQ510KUUoqcv68MKyiudOLEw==" saltValue="KzJtPwozhbEdkflbTcc9q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28" zoomScale="85" zoomScaleSheetLayoutView="85"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498</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499</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6" t="s">
        <v>500</v>
      </c>
      <c r="AP7" s="304"/>
      <c r="AQ7" s="305" t="s">
        <v>501</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7"/>
      <c r="AP8" s="310" t="s">
        <v>502</v>
      </c>
      <c r="AQ8" s="311" t="s">
        <v>503</v>
      </c>
      <c r="AR8" s="312" t="s">
        <v>504</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78" t="s">
        <v>505</v>
      </c>
      <c r="AL9" s="1179"/>
      <c r="AM9" s="1179"/>
      <c r="AN9" s="1180"/>
      <c r="AO9" s="313">
        <v>376642</v>
      </c>
      <c r="AP9" s="313">
        <v>236139</v>
      </c>
      <c r="AQ9" s="314">
        <v>172204</v>
      </c>
      <c r="AR9" s="315">
        <v>37.1</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78" t="s">
        <v>506</v>
      </c>
      <c r="AL10" s="1179"/>
      <c r="AM10" s="1179"/>
      <c r="AN10" s="1180"/>
      <c r="AO10" s="316">
        <v>51012</v>
      </c>
      <c r="AP10" s="316">
        <v>31982</v>
      </c>
      <c r="AQ10" s="317">
        <v>20524</v>
      </c>
      <c r="AR10" s="318">
        <v>55.8</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78" t="s">
        <v>507</v>
      </c>
      <c r="AL11" s="1179"/>
      <c r="AM11" s="1179"/>
      <c r="AN11" s="1180"/>
      <c r="AO11" s="316">
        <v>45633</v>
      </c>
      <c r="AP11" s="316">
        <v>28610</v>
      </c>
      <c r="AQ11" s="317">
        <v>26395</v>
      </c>
      <c r="AR11" s="318">
        <v>8.4</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78" t="s">
        <v>508</v>
      </c>
      <c r="AL12" s="1179"/>
      <c r="AM12" s="1179"/>
      <c r="AN12" s="1180"/>
      <c r="AO12" s="316" t="s">
        <v>509</v>
      </c>
      <c r="AP12" s="316" t="s">
        <v>509</v>
      </c>
      <c r="AQ12" s="317">
        <v>1752</v>
      </c>
      <c r="AR12" s="318" t="s">
        <v>509</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78" t="s">
        <v>510</v>
      </c>
      <c r="AL13" s="1179"/>
      <c r="AM13" s="1179"/>
      <c r="AN13" s="1180"/>
      <c r="AO13" s="316" t="s">
        <v>509</v>
      </c>
      <c r="AP13" s="316" t="s">
        <v>509</v>
      </c>
      <c r="AQ13" s="317" t="s">
        <v>509</v>
      </c>
      <c r="AR13" s="318" t="s">
        <v>509</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78" t="s">
        <v>511</v>
      </c>
      <c r="AL14" s="1179"/>
      <c r="AM14" s="1179"/>
      <c r="AN14" s="1180"/>
      <c r="AO14" s="316">
        <v>23635</v>
      </c>
      <c r="AP14" s="316">
        <v>14818</v>
      </c>
      <c r="AQ14" s="317">
        <v>7974</v>
      </c>
      <c r="AR14" s="318">
        <v>85.8</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78" t="s">
        <v>512</v>
      </c>
      <c r="AL15" s="1179"/>
      <c r="AM15" s="1179"/>
      <c r="AN15" s="1180"/>
      <c r="AO15" s="316">
        <v>27432</v>
      </c>
      <c r="AP15" s="316">
        <v>17199</v>
      </c>
      <c r="AQ15" s="317">
        <v>4531</v>
      </c>
      <c r="AR15" s="318">
        <v>279.60000000000002</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1" t="s">
        <v>513</v>
      </c>
      <c r="AL16" s="1182"/>
      <c r="AM16" s="1182"/>
      <c r="AN16" s="1183"/>
      <c r="AO16" s="316">
        <v>-35710</v>
      </c>
      <c r="AP16" s="316">
        <v>-22389</v>
      </c>
      <c r="AQ16" s="317">
        <v>-15679</v>
      </c>
      <c r="AR16" s="318">
        <v>42.8</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1" t="s">
        <v>188</v>
      </c>
      <c r="AL17" s="1182"/>
      <c r="AM17" s="1182"/>
      <c r="AN17" s="1183"/>
      <c r="AO17" s="316">
        <v>488644</v>
      </c>
      <c r="AP17" s="316">
        <v>306360</v>
      </c>
      <c r="AQ17" s="317">
        <v>217700</v>
      </c>
      <c r="AR17" s="318">
        <v>40.700000000000003</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514</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515</v>
      </c>
      <c r="AP20" s="324" t="s">
        <v>516</v>
      </c>
      <c r="AQ20" s="325" t="s">
        <v>517</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3" t="s">
        <v>518</v>
      </c>
      <c r="AL21" s="1174"/>
      <c r="AM21" s="1174"/>
      <c r="AN21" s="1175"/>
      <c r="AO21" s="328">
        <v>26.96</v>
      </c>
      <c r="AP21" s="329">
        <v>19.600000000000001</v>
      </c>
      <c r="AQ21" s="330">
        <v>7.36</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3" t="s">
        <v>519</v>
      </c>
      <c r="AL22" s="1174"/>
      <c r="AM22" s="1174"/>
      <c r="AN22" s="1175"/>
      <c r="AO22" s="333">
        <v>97.4</v>
      </c>
      <c r="AP22" s="334">
        <v>95.1</v>
      </c>
      <c r="AQ22" s="335">
        <v>2.2999999999999998</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520</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521</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522</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6" t="s">
        <v>500</v>
      </c>
      <c r="AP30" s="304"/>
      <c r="AQ30" s="305" t="s">
        <v>501</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7"/>
      <c r="AP31" s="310" t="s">
        <v>502</v>
      </c>
      <c r="AQ31" s="311" t="s">
        <v>503</v>
      </c>
      <c r="AR31" s="312" t="s">
        <v>504</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9" t="s">
        <v>523</v>
      </c>
      <c r="AL32" s="1190"/>
      <c r="AM32" s="1190"/>
      <c r="AN32" s="1191"/>
      <c r="AO32" s="343">
        <v>228440</v>
      </c>
      <c r="AP32" s="343">
        <v>143223</v>
      </c>
      <c r="AQ32" s="344">
        <v>110920</v>
      </c>
      <c r="AR32" s="345">
        <v>29.1</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9" t="s">
        <v>524</v>
      </c>
      <c r="AL33" s="1190"/>
      <c r="AM33" s="1190"/>
      <c r="AN33" s="1191"/>
      <c r="AO33" s="343" t="s">
        <v>509</v>
      </c>
      <c r="AP33" s="343" t="s">
        <v>509</v>
      </c>
      <c r="AQ33" s="344" t="s">
        <v>509</v>
      </c>
      <c r="AR33" s="345" t="s">
        <v>509</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9" t="s">
        <v>525</v>
      </c>
      <c r="AL34" s="1190"/>
      <c r="AM34" s="1190"/>
      <c r="AN34" s="1191"/>
      <c r="AO34" s="343" t="s">
        <v>509</v>
      </c>
      <c r="AP34" s="343" t="s">
        <v>509</v>
      </c>
      <c r="AQ34" s="344" t="s">
        <v>509</v>
      </c>
      <c r="AR34" s="345" t="s">
        <v>509</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9" t="s">
        <v>526</v>
      </c>
      <c r="AL35" s="1190"/>
      <c r="AM35" s="1190"/>
      <c r="AN35" s="1191"/>
      <c r="AO35" s="343">
        <v>44003</v>
      </c>
      <c r="AP35" s="343">
        <v>27588</v>
      </c>
      <c r="AQ35" s="344">
        <v>30367</v>
      </c>
      <c r="AR35" s="345">
        <v>-9.1999999999999993</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9" t="s">
        <v>527</v>
      </c>
      <c r="AL36" s="1190"/>
      <c r="AM36" s="1190"/>
      <c r="AN36" s="1191"/>
      <c r="AO36" s="343">
        <v>3836</v>
      </c>
      <c r="AP36" s="343">
        <v>2405</v>
      </c>
      <c r="AQ36" s="344">
        <v>2045</v>
      </c>
      <c r="AR36" s="345">
        <v>17.600000000000001</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9" t="s">
        <v>528</v>
      </c>
      <c r="AL37" s="1190"/>
      <c r="AM37" s="1190"/>
      <c r="AN37" s="1191"/>
      <c r="AO37" s="343" t="s">
        <v>509</v>
      </c>
      <c r="AP37" s="343" t="s">
        <v>509</v>
      </c>
      <c r="AQ37" s="344">
        <v>314</v>
      </c>
      <c r="AR37" s="345" t="s">
        <v>509</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2" t="s">
        <v>529</v>
      </c>
      <c r="AL38" s="1193"/>
      <c r="AM38" s="1193"/>
      <c r="AN38" s="1194"/>
      <c r="AO38" s="346" t="s">
        <v>509</v>
      </c>
      <c r="AP38" s="346" t="s">
        <v>509</v>
      </c>
      <c r="AQ38" s="347">
        <v>28</v>
      </c>
      <c r="AR38" s="335" t="s">
        <v>509</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2" t="s">
        <v>530</v>
      </c>
      <c r="AL39" s="1193"/>
      <c r="AM39" s="1193"/>
      <c r="AN39" s="1194"/>
      <c r="AO39" s="343">
        <v>-3730</v>
      </c>
      <c r="AP39" s="343">
        <v>-2339</v>
      </c>
      <c r="AQ39" s="344">
        <v>-3766</v>
      </c>
      <c r="AR39" s="345">
        <v>-37.9</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9" t="s">
        <v>531</v>
      </c>
      <c r="AL40" s="1190"/>
      <c r="AM40" s="1190"/>
      <c r="AN40" s="1191"/>
      <c r="AO40" s="343">
        <v>-223944</v>
      </c>
      <c r="AP40" s="343">
        <v>-140404</v>
      </c>
      <c r="AQ40" s="344">
        <v>-106993</v>
      </c>
      <c r="AR40" s="345">
        <v>31.2</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5" t="s">
        <v>299</v>
      </c>
      <c r="AL41" s="1196"/>
      <c r="AM41" s="1196"/>
      <c r="AN41" s="1197"/>
      <c r="AO41" s="343">
        <v>48605</v>
      </c>
      <c r="AP41" s="343">
        <v>30473</v>
      </c>
      <c r="AQ41" s="344">
        <v>32915</v>
      </c>
      <c r="AR41" s="345">
        <v>-7.4</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532</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533</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534</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4" t="s">
        <v>500</v>
      </c>
      <c r="AN49" s="1186" t="s">
        <v>535</v>
      </c>
      <c r="AO49" s="1187"/>
      <c r="AP49" s="1187"/>
      <c r="AQ49" s="1187"/>
      <c r="AR49" s="1188"/>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85"/>
      <c r="AN50" s="359" t="s">
        <v>536</v>
      </c>
      <c r="AO50" s="360" t="s">
        <v>537</v>
      </c>
      <c r="AP50" s="361" t="s">
        <v>538</v>
      </c>
      <c r="AQ50" s="362" t="s">
        <v>539</v>
      </c>
      <c r="AR50" s="363" t="s">
        <v>540</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541</v>
      </c>
      <c r="AL51" s="356"/>
      <c r="AM51" s="364">
        <v>441615</v>
      </c>
      <c r="AN51" s="365">
        <v>250207</v>
      </c>
      <c r="AO51" s="366">
        <v>-3.1</v>
      </c>
      <c r="AP51" s="367">
        <v>245039</v>
      </c>
      <c r="AQ51" s="368">
        <v>-15.1</v>
      </c>
      <c r="AR51" s="369">
        <v>12</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542</v>
      </c>
      <c r="AM52" s="372">
        <v>107839</v>
      </c>
      <c r="AN52" s="373">
        <v>61099</v>
      </c>
      <c r="AO52" s="374">
        <v>-53.2</v>
      </c>
      <c r="AP52" s="375">
        <v>108922</v>
      </c>
      <c r="AQ52" s="376">
        <v>-23</v>
      </c>
      <c r="AR52" s="377">
        <v>-30.2</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543</v>
      </c>
      <c r="AL53" s="356"/>
      <c r="AM53" s="364">
        <v>714648</v>
      </c>
      <c r="AN53" s="365">
        <v>415493</v>
      </c>
      <c r="AO53" s="366">
        <v>66.099999999999994</v>
      </c>
      <c r="AP53" s="367">
        <v>237994</v>
      </c>
      <c r="AQ53" s="368">
        <v>-2.9</v>
      </c>
      <c r="AR53" s="369">
        <v>69</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542</v>
      </c>
      <c r="AM54" s="372">
        <v>201441</v>
      </c>
      <c r="AN54" s="373">
        <v>117117</v>
      </c>
      <c r="AO54" s="374">
        <v>91.7</v>
      </c>
      <c r="AP54" s="375">
        <v>110361</v>
      </c>
      <c r="AQ54" s="376">
        <v>1.3</v>
      </c>
      <c r="AR54" s="377">
        <v>90.4</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544</v>
      </c>
      <c r="AL55" s="356"/>
      <c r="AM55" s="364">
        <v>865780</v>
      </c>
      <c r="AN55" s="365">
        <v>515959</v>
      </c>
      <c r="AO55" s="366">
        <v>24.2</v>
      </c>
      <c r="AP55" s="367">
        <v>267911</v>
      </c>
      <c r="AQ55" s="368">
        <v>12.6</v>
      </c>
      <c r="AR55" s="369">
        <v>11.6</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542</v>
      </c>
      <c r="AM56" s="372">
        <v>261069</v>
      </c>
      <c r="AN56" s="373">
        <v>155583</v>
      </c>
      <c r="AO56" s="374">
        <v>32.799999999999997</v>
      </c>
      <c r="AP56" s="375">
        <v>106425</v>
      </c>
      <c r="AQ56" s="376">
        <v>-3.6</v>
      </c>
      <c r="AR56" s="377">
        <v>36.4</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545</v>
      </c>
      <c r="AL57" s="356"/>
      <c r="AM57" s="364">
        <v>525723</v>
      </c>
      <c r="AN57" s="365">
        <v>320758</v>
      </c>
      <c r="AO57" s="366">
        <v>-37.799999999999997</v>
      </c>
      <c r="AP57" s="367">
        <v>228215</v>
      </c>
      <c r="AQ57" s="368">
        <v>-14.8</v>
      </c>
      <c r="AR57" s="369">
        <v>-23</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542</v>
      </c>
      <c r="AM58" s="372">
        <v>390533</v>
      </c>
      <c r="AN58" s="373">
        <v>238275</v>
      </c>
      <c r="AO58" s="374">
        <v>53.1</v>
      </c>
      <c r="AP58" s="375">
        <v>117571</v>
      </c>
      <c r="AQ58" s="376">
        <v>10.5</v>
      </c>
      <c r="AR58" s="377">
        <v>42.6</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546</v>
      </c>
      <c r="AL59" s="356"/>
      <c r="AM59" s="364">
        <v>955744</v>
      </c>
      <c r="AN59" s="365">
        <v>599213</v>
      </c>
      <c r="AO59" s="366">
        <v>86.8</v>
      </c>
      <c r="AP59" s="367">
        <v>264232</v>
      </c>
      <c r="AQ59" s="368">
        <v>15.8</v>
      </c>
      <c r="AR59" s="369">
        <v>71</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542</v>
      </c>
      <c r="AM60" s="372">
        <v>644760</v>
      </c>
      <c r="AN60" s="373">
        <v>404238</v>
      </c>
      <c r="AO60" s="374">
        <v>69.7</v>
      </c>
      <c r="AP60" s="375">
        <v>133959</v>
      </c>
      <c r="AQ60" s="376">
        <v>13.9</v>
      </c>
      <c r="AR60" s="377">
        <v>55.8</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547</v>
      </c>
      <c r="AL61" s="378"/>
      <c r="AM61" s="379">
        <v>700702</v>
      </c>
      <c r="AN61" s="380">
        <v>420326</v>
      </c>
      <c r="AO61" s="381">
        <v>27.2</v>
      </c>
      <c r="AP61" s="382">
        <v>248678</v>
      </c>
      <c r="AQ61" s="383">
        <v>-0.9</v>
      </c>
      <c r="AR61" s="369">
        <v>28.1</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542</v>
      </c>
      <c r="AM62" s="372">
        <v>321128</v>
      </c>
      <c r="AN62" s="373">
        <v>195262</v>
      </c>
      <c r="AO62" s="374">
        <v>38.799999999999997</v>
      </c>
      <c r="AP62" s="375">
        <v>115448</v>
      </c>
      <c r="AQ62" s="376">
        <v>-0.2</v>
      </c>
      <c r="AR62" s="377">
        <v>39</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sheetData>
  <sheetProtection algorithmName="SHA-512" hashValue="uSKIvli/nONCkXWoValJL9vQb7v+sYNCl3xHTQhNE7DEueuBKNKfI8yztleg6Bt0JyVrXAKYPA43nfXc/nu/ww==" saltValue="uXIE9heAHwl7SFbRCmSmv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65" zoomScale="85" zoomScaleNormal="85"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549</v>
      </c>
    </row>
    <row r="121" spans="125:125" ht="13.5" hidden="1" customHeight="1" x14ac:dyDescent="0.15">
      <c r="DU121" s="291"/>
    </row>
  </sheetData>
  <sheetProtection algorithmName="SHA-512" hashValue="KafE+YAP4yHbc0Zk5vacqzBX5oXc10VIEK8rqZ/dTrLhfcSXM0AS1mcAqloPepRKx0zW1pafr9/nJ3NwrKgByA==" saltValue="nqx49vkO19gKE3TChiyCv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6"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550</v>
      </c>
    </row>
  </sheetData>
  <sheetProtection algorithmName="SHA-512" hashValue="+m4gDe7344q2emnwq/ZwbArF/GtzmXa20WeJSa/7Kmq4LGUZxYDaFqKJUCpdiWNULhmvtl5G95De87OPxxsgTg==" saltValue="b6LifW/r7rjmwrMP5uEx/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2"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551</v>
      </c>
      <c r="G46" s="8" t="s">
        <v>552</v>
      </c>
      <c r="H46" s="8" t="s">
        <v>553</v>
      </c>
      <c r="I46" s="8" t="s">
        <v>554</v>
      </c>
      <c r="J46" s="9" t="s">
        <v>555</v>
      </c>
    </row>
    <row r="47" spans="2:10" ht="57.75" customHeight="1" x14ac:dyDescent="0.15">
      <c r="B47" s="10"/>
      <c r="C47" s="1198" t="s">
        <v>3</v>
      </c>
      <c r="D47" s="1198"/>
      <c r="E47" s="1199"/>
      <c r="F47" s="11">
        <v>72.25</v>
      </c>
      <c r="G47" s="12">
        <v>73.14</v>
      </c>
      <c r="H47" s="12">
        <v>65.64</v>
      </c>
      <c r="I47" s="12">
        <v>73.37</v>
      </c>
      <c r="J47" s="13">
        <v>62.09</v>
      </c>
    </row>
    <row r="48" spans="2:10" ht="57.75" customHeight="1" x14ac:dyDescent="0.15">
      <c r="B48" s="14"/>
      <c r="C48" s="1200" t="s">
        <v>4</v>
      </c>
      <c r="D48" s="1200"/>
      <c r="E48" s="1201"/>
      <c r="F48" s="15">
        <v>12.36</v>
      </c>
      <c r="G48" s="16">
        <v>16.09</v>
      </c>
      <c r="H48" s="16">
        <v>24.29</v>
      </c>
      <c r="I48" s="16">
        <v>16.100000000000001</v>
      </c>
      <c r="J48" s="17">
        <v>15.21</v>
      </c>
    </row>
    <row r="49" spans="2:10" ht="57.75" customHeight="1" thickBot="1" x14ac:dyDescent="0.2">
      <c r="B49" s="18"/>
      <c r="C49" s="1202" t="s">
        <v>5</v>
      </c>
      <c r="D49" s="1202"/>
      <c r="E49" s="1203"/>
      <c r="F49" s="19">
        <v>8.02</v>
      </c>
      <c r="G49" s="20">
        <v>2.17</v>
      </c>
      <c r="H49" s="20" t="s">
        <v>556</v>
      </c>
      <c r="I49" s="20" t="s">
        <v>557</v>
      </c>
      <c r="J49" s="21" t="s">
        <v>558</v>
      </c>
    </row>
    <row r="50" spans="2:10" ht="13.5" customHeight="1" x14ac:dyDescent="0.15"/>
  </sheetData>
  <sheetProtection algorithmName="SHA-512" hashValue="I+t9+6kmc+oE+eu42QgyafcACSAk91EqUSM+Z72XK9nPn0OsviGuOYra9RY0ELDJL4Op8eG6IiaxSaSmxP0oYw==" saltValue="AjvrUVQ9AGTVFh2tU8LFr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坂内 舞</cp:lastModifiedBy>
  <dcterms:created xsi:type="dcterms:W3CDTF">2021-02-05T01:20:25Z</dcterms:created>
  <dcterms:modified xsi:type="dcterms:W3CDTF">2021-10-11T02:52:56Z</dcterms:modified>
  <cp:category/>
</cp:coreProperties>
</file>