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Z:\001_総務課\02_財政係\◎　財政状況資料集\070905【〆切】財政状況資料集（1回目と2回目を結合）\"/>
    </mc:Choice>
  </mc:AlternateContent>
  <xr:revisionPtr revIDLastSave="0" documentId="13_ncr:1_{E3AAF67F-6E23-474B-9B61-0241EF7E66DB}" xr6:coauthVersionLast="47" xr6:coauthVersionMax="47" xr10:uidLastSave="{00000000-0000-0000-0000-000000000000}"/>
  <bookViews>
    <workbookView xWindow="-120" yWindow="-120" windowWidth="20730" windowHeight="11040" tabRatio="608"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BW34" i="10"/>
  <c r="BW35" i="10" s="1"/>
  <c r="BW36" i="10" s="1"/>
  <c r="BW37" i="10" s="1"/>
  <c r="BW38" i="10" s="1"/>
  <c r="BW39" i="10" s="1"/>
  <c r="BW40" i="10" s="1"/>
  <c r="BW41" i="10" s="1"/>
  <c r="BW42" i="10" s="1"/>
  <c r="AM34" i="10"/>
  <c r="C34" i="10"/>
  <c r="C35" i="10" s="1"/>
  <c r="CO34" i="10" l="1"/>
  <c r="CO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<sst xmlns="http://schemas.openxmlformats.org/spreadsheetml/2006/main" count="1141" uniqueCount="575">
  <si>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</si>
  <si>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</si>
  <si>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</si>
  <si>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</si>
  <si>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</si>
  <si>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</si>
  <si>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</si>
  <si>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</si>
  <si>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</si>
  <si>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</si>
  <si>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</si>
  <si>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</si>
  <si>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</si>
  <si>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</si>
  <si>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</si>
  <si>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</si>
  <si>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</si>
  <si>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</si>
  <si>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</si>
  <si>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</si>
  <si>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</si>
  <si>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</si>
  <si>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</si>
  <si>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</si>
  <si>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</si>
  <si>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</si>
  <si>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</si>
  <si>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</si>
  <si>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</si>
  <si>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</si>
  <si>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</si>
  <si>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</si>
  <si>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</si>
  <si>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</si>
  <si>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</si>
  <si>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</si>
  <si>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</si>
  <si>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</si>
  <si>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</si>
  <si>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</si>
  <si>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</si>
  <si>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</si>
  <si>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</si>
  <si>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</si>
  <si>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</si>
  <si>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</si>
  <si>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</si>
  <si>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</si>
  <si>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</si>
  <si>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</si>
  <si>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</si>
  <si>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</si>
  <si>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</si>
  <si>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</si>
  <si>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</si>
  <si>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</si>
  <si>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</si>
  <si>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</si>
  <si>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</si>
  <si>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</si>
  <si>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</si>
  <si>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</si>
  <si>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</si>
  <si>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</si>
  <si>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</si>
  <si>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</si>
  <si>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</si>
  <si>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</si>
  <si>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</si>
  <si>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</si>
  <si>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</si>
  <si>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</si>
  <si>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</si>
  <si>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</si>
  <si>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</si>
  <si>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</si>
  <si>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</si>
  <si>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</si>
  <si>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</si>
  <si>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</si>
  <si>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</si>
  <si>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</si>
  <si>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</si>
  <si>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</si>
  <si>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</si>
  <si>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</si>
  <si>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</si>
  <si>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</si>
  <si>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</si>
  <si>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</si>
  <si>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</si>
  <si>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</si>
  <si>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</si>
  <si>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</si>
  <si>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</si>
  <si>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</si>
  <si>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</si>
  <si>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</si>
  <si>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</si>
  <si>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</si>
  <si>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</si>
  <si>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</si>
  <si>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</si>
  <si>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</si>
  <si>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</si>
  <si>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</si>
  <si>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</si>
  <si>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</si>
  <si>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</si>
  <si>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</si>
  <si>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</si>
  <si>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</si>
  <si>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</si>
  <si>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</si>
  <si>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</si>
  <si>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</si>
  <si>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</si>
  <si>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</si>
  <si>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</si>
  <si>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</si>
  <si>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</si>
  <si>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</si>
  <si>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</si>
  <si>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</si>
  <si>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</si>
  <si>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</si>
  <si>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</si>
  <si>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</si>
  <si>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</si>
  <si>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</si>
  <si>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</si>
  <si>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</si>
  <si>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</si>
  <si>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</si>
  <si>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</si>
  <si>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</si>
  <si>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</si>
  <si>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</si>
  <si>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</si>
  <si>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</si>
  <si>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</si>
  <si>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</si>
  <si>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</si>
  <si>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</si>
  <si>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6"/>
  </si>
  <si>
    <t>三島町簡易水道事業特別会計</t>
    <phoneticPr fontId="5"/>
  </si>
  <si>
    <t>うち日本人(％)</t>
    <phoneticPr fontId="5"/>
  </si>
  <si>
    <t>-2.6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</si>
  <si>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</si>
  <si>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</si>
  <si>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</si>
  <si>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</si>
  <si>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</si>
  <si>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</si>
  <si>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</si>
  <si>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</si>
  <si>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</si>
  <si>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</si>
  <si>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</si>
  <si>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</si>
  <si>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</si>
  <si>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</si>
  <si>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</si>
  <si>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</si>
  <si>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</si>
  <si>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</si>
  <si>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</si>
  <si>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</si>
  <si>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</si>
  <si>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</si>
  <si>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</si>
  <si>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</si>
  <si>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</si>
  <si>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</si>
  <si>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</si>
  <si>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</si>
  <si>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</si>
  <si>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</si>
  <si>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</si>
  <si>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</si>
  <si>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</si>
  <si>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</si>
  <si>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</si>
  <si>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</si>
  <si>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</si>
  <si>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</si>
  <si>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</si>
  <si>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</si>
  <si>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</si>
  <si>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</si>
  <si>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</si>
  <si>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</si>
  <si>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</si>
  <si>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</si>
  <si>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</si>
  <si>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</si>
  <si>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</si>
  <si>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</si>
  <si>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</si>
  <si>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</si>
  <si>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</si>
  <si>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</si>
  <si>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</si>
  <si>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</si>
  <si>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</si>
  <si>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</si>
  <si>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福島県三島町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</si>
  <si>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</si>
  <si>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</si>
  <si>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</si>
  <si>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</si>
  <si>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</si>
  <si>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</si>
  <si>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</si>
  <si>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</si>
  <si>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</si>
  <si>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</si>
  <si>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</si>
  <si>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</si>
  <si>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</si>
  <si>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</si>
  <si>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</si>
  <si>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</si>
  <si>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</si>
  <si>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</si>
  <si>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</si>
  <si>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</si>
  <si>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</si>
  <si>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</si>
  <si>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</si>
  <si>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</si>
  <si>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</si>
  <si>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</si>
  <si>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</si>
  <si>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</si>
  <si>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</si>
  <si>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</si>
  <si>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</si>
  <si>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</si>
  <si>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</si>
  <si>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</si>
  <si>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</si>
  <si>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</si>
  <si>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</si>
  <si>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</si>
  <si>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</si>
  <si>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</si>
  <si>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</si>
  <si>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</si>
  <si>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</si>
  <si>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</si>
  <si>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</si>
  <si>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</si>
  <si>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</si>
  <si>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</si>
  <si>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</si>
  <si>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</si>
  <si>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</si>
  <si>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</si>
  <si>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</si>
  <si>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</si>
  <si>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</si>
  <si>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</si>
  <si>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</si>
  <si>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</si>
  <si>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</si>
  <si>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</si>
  <si>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</si>
  <si>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</si>
  <si>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</si>
  <si>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</si>
  <si>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</si>
  <si>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</si>
  <si>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</si>
  <si>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</si>
  <si>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</si>
  <si>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</si>
  <si>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</si>
  <si>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</si>
  <si>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</si>
  <si>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</si>
  <si>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</si>
  <si>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</si>
  <si>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</si>
  <si>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</si>
  <si>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</si>
  <si>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</si>
  <si>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</si>
  <si>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</si>
  <si>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</si>
  <si>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</si>
  <si>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</si>
  <si>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</si>
  <si>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</si>
  <si>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</si>
  <si>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</si>
  <si>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</si>
  <si>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</si>
  <si>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</si>
  <si>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</si>
  <si>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</si>
  <si>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</si>
  <si>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</si>
  <si>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</si>
  <si>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</si>
  <si>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</si>
  <si>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</si>
  <si>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</si>
  <si>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</si>
  <si>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</si>
  <si>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</si>
  <si>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</si>
  <si>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</si>
  <si>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</si>
  <si>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</si>
  <si>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</si>
  <si>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</si>
  <si>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</si>
  <si>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</si>
  <si>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</si>
  <si>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</si>
  <si>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</si>
  <si>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</si>
  <si>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</si>
  <si>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</si>
  <si>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</si>
  <si>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</si>
  <si>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</si>
  <si>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</si>
  <si>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</si>
  <si>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</si>
  <si>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</si>
  <si>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</si>
  <si>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</si>
  <si>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</si>
  <si>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</si>
  <si>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</si>
  <si>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</si>
  <si>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</si>
  <si>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</si>
  <si>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</si>
  <si>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</si>
  <si>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</si>
  <si>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</si>
  <si>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</si>
  <si>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</si>
  <si>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</si>
  <si>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</si>
  <si>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</si>
  <si>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</si>
  <si>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</si>
  <si>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</si>
  <si>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</si>
  <si>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</si>
  <si>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</si>
  <si>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</si>
  <si>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</si>
  <si>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福島県三島町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</si>
  <si>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</si>
  <si>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</si>
  <si>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</si>
  <si>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</si>
  <si>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</si>
  <si>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</si>
  <si>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</si>
  <si>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</si>
  <si>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</si>
  <si>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</si>
  <si>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</si>
  <si>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</si>
  <si>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</si>
  <si>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</si>
  <si>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</si>
  <si>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</si>
  <si>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</si>
  <si>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</si>
  <si>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</si>
  <si>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</si>
  <si>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</si>
  <si>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</si>
  <si>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</si>
  <si>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</si>
  <si>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</si>
  <si>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</si>
  <si>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</si>
  <si>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</si>
  <si>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</si>
  <si>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</si>
  <si>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</si>
  <si>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</si>
  <si>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</si>
  <si>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</si>
  <si>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</si>
  <si>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</si>
  <si>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</si>
  <si>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法非適用企業</t>
    <phoneticPr fontId="5"/>
  </si>
  <si>
    <t>三島町農業集落排水事業特別会計</t>
    <phoneticPr fontId="5"/>
  </si>
  <si>
    <t>三島町戸別合併処理浄化槽事業特別会計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</si>
  <si>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</si>
  <si>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</si>
  <si>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</si>
  <si>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</si>
  <si>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</si>
  <si>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</si>
  <si>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</si>
  <si>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</si>
  <si>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</si>
  <si>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</si>
  <si>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</si>
  <si>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</si>
  <si>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</si>
  <si>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</si>
  <si>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</si>
  <si>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</si>
  <si>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</si>
  <si>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</si>
  <si>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</si>
  <si>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</si>
  <si>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</si>
  <si>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</si>
  <si>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</si>
  <si>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</si>
  <si>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</si>
  <si>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</si>
  <si>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</si>
  <si>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</si>
  <si>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</si>
  <si>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</si>
  <si>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</si>
  <si>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</si>
  <si>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</si>
  <si>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</si>
  <si>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</si>
  <si>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</si>
  <si>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</si>
  <si>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</si>
  <si>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</si>
  <si>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</si>
  <si>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</si>
  <si>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</si>
  <si>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</si>
  <si>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</si>
  <si>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</si>
  <si>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</si>
  <si>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</si>
  <si>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</si>
  <si>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</si>
  <si>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</si>
  <si>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</si>
  <si>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</si>
  <si>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</si>
  <si>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</si>
  <si>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</si>
  <si>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</si>
  <si>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</si>
  <si>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</si>
  <si>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</si>
  <si>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</si>
  <si>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</si>
  <si>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</si>
  <si>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</si>
  <si>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</si>
  <si>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</si>
  <si>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</si>
  <si>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</si>
  <si>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</si>
  <si>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</si>
  <si>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</si>
  <si>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</si>
  <si>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</si>
  <si>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</si>
  <si>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</si>
  <si>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</si>
  <si>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</si>
  <si>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</si>
  <si>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</si>
  <si>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</si>
  <si>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</si>
  <si>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</si>
  <si>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</si>
  <si>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</si>
  <si>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</si>
  <si>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</si>
  <si>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</si>
  <si>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</si>
  <si>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</si>
  <si>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</si>
  <si>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</si>
  <si>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</si>
  <si>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</si>
  <si>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</si>
  <si>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</si>
  <si>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</si>
  <si>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</si>
  <si>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</si>
  <si>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</si>
  <si>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</si>
  <si>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</si>
  <si>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</si>
  <si>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</si>
  <si>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</si>
  <si>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</si>
  <si>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</si>
  <si>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</si>
  <si>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</si>
  <si>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</si>
  <si>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</si>
  <si>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</si>
  <si>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</si>
  <si>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</si>
  <si>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</si>
  <si>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</si>
  <si>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</si>
  <si>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</si>
  <si>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</si>
  <si>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</si>
  <si>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</si>
  <si>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</si>
  <si>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</si>
  <si>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</si>
  <si>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</si>
  <si>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</si>
  <si>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</si>
  <si>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</si>
  <si>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</si>
  <si>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</si>
  <si>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</si>
  <si>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</si>
  <si>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</si>
  <si>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</si>
  <si>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</si>
  <si>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</si>
  <si>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</si>
  <si>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9.70</t>
  </si>
  <si>
    <t>▲ 5.44</t>
  </si>
  <si>
    <t>▲ 3.89</t>
  </si>
  <si>
    <t>▲ 16.02</t>
  </si>
  <si>
    <t>三島町簡易水道事業特別会計</t>
  </si>
  <si>
    <t>▲ 2.21</t>
  </si>
  <si>
    <t>一般会計</t>
  </si>
  <si>
    <t>三島町介護保険特別会計</t>
  </si>
  <si>
    <t>三島町戸別合併処理浄化槽事業特別会計</t>
  </si>
  <si>
    <t>三島町農業集落排水事業特別会計</t>
  </si>
  <si>
    <t>三島町国民健康保険特別会計</t>
  </si>
  <si>
    <t>三島町路線バス事業特別会計</t>
  </si>
  <si>
    <t>三島町後期高齢者医療特別会計</t>
  </si>
  <si>
    <t>その他会計（赤字）</t>
  </si>
  <si>
    <t>その他会計（黒字）</t>
  </si>
  <si>
    <t>R01</t>
    <phoneticPr fontId="5"/>
  </si>
  <si>
    <t>R02</t>
    <phoneticPr fontId="5"/>
  </si>
  <si>
    <t>R03</t>
    <phoneticPr fontId="5"/>
  </si>
  <si>
    <t>R04</t>
    <phoneticPr fontId="5"/>
  </si>
  <si>
    <t>R05</t>
    <phoneticPr fontId="5"/>
  </si>
  <si>
    <t>会津桐タンス株式会社</t>
    <rPh sb="0" eb="2">
      <t>アイヅ</t>
    </rPh>
    <rPh sb="2" eb="3">
      <t>キリ</t>
    </rPh>
    <rPh sb="6" eb="10">
      <t>カブシキガイシャ</t>
    </rPh>
    <phoneticPr fontId="2"/>
  </si>
  <si>
    <t>桐の里産業株式会社</t>
    <rPh sb="0" eb="1">
      <t>キリ</t>
    </rPh>
    <rPh sb="2" eb="3">
      <t>サト</t>
    </rPh>
    <rPh sb="3" eb="5">
      <t>サンギョウ</t>
    </rPh>
    <rPh sb="5" eb="9">
      <t>カブシキガイシャ</t>
    </rPh>
    <phoneticPr fontId="2"/>
  </si>
  <si>
    <t>会津若松地方広域市町村圏整備組合(一般会計)</t>
    <rPh sb="0" eb="2">
      <t>アイヅ</t>
    </rPh>
    <rPh sb="2" eb="4">
      <t>ワカマツ</t>
    </rPh>
    <rPh sb="4" eb="6">
      <t>チホウ</t>
    </rPh>
    <rPh sb="6" eb="8">
      <t>コウイキ</t>
    </rPh>
    <rPh sb="8" eb="11">
      <t>シチョウソン</t>
    </rPh>
    <rPh sb="11" eb="12">
      <t>ケン</t>
    </rPh>
    <rPh sb="12" eb="14">
      <t>セイビ</t>
    </rPh>
    <rPh sb="14" eb="16">
      <t>クミアイ</t>
    </rPh>
    <rPh sb="17" eb="19">
      <t>イッパン</t>
    </rPh>
    <rPh sb="19" eb="21">
      <t>カイケイ</t>
    </rPh>
    <phoneticPr fontId="2"/>
  </si>
  <si>
    <t xml:space="preserve">         〃        (水道用水供給事業会計)</t>
    <rPh sb="19" eb="21">
      <t>スイドウ</t>
    </rPh>
    <rPh sb="21" eb="23">
      <t>ヨウスイ</t>
    </rPh>
    <rPh sb="23" eb="25">
      <t>キョウキュウ</t>
    </rPh>
    <rPh sb="25" eb="27">
      <t>ジギョウ</t>
    </rPh>
    <rPh sb="27" eb="29">
      <t>カイケイ</t>
    </rPh>
    <phoneticPr fontId="2"/>
  </si>
  <si>
    <t>福島県市町村総合事務組合(一般会計)</t>
    <rPh sb="0" eb="3">
      <t>フクシマケン</t>
    </rPh>
    <rPh sb="3" eb="6">
      <t>シチョウソン</t>
    </rPh>
    <rPh sb="6" eb="8">
      <t>ソウゴウ</t>
    </rPh>
    <rPh sb="8" eb="12">
      <t>ジムクミアイ</t>
    </rPh>
    <rPh sb="13" eb="15">
      <t>イッパン</t>
    </rPh>
    <rPh sb="15" eb="17">
      <t>カイケイ</t>
    </rPh>
    <phoneticPr fontId="2"/>
  </si>
  <si>
    <t xml:space="preserve">        〃　　　　 (消防補償等特別会計)</t>
    <rPh sb="15" eb="17">
      <t>ショウボウ</t>
    </rPh>
    <rPh sb="17" eb="19">
      <t>ホショウ</t>
    </rPh>
    <rPh sb="19" eb="20">
      <t>ナド</t>
    </rPh>
    <rPh sb="20" eb="22">
      <t>トクベツ</t>
    </rPh>
    <rPh sb="22" eb="24">
      <t>カイケイ</t>
    </rPh>
    <phoneticPr fontId="2"/>
  </si>
  <si>
    <t xml:space="preserve">        〃　　　　 (消防賞じゅつ金特別会計)</t>
    <rPh sb="15" eb="17">
      <t>ショウボウ</t>
    </rPh>
    <rPh sb="17" eb="18">
      <t>ショウ</t>
    </rPh>
    <rPh sb="21" eb="22">
      <t>キン</t>
    </rPh>
    <rPh sb="22" eb="24">
      <t>トクベツ</t>
    </rPh>
    <rPh sb="24" eb="26">
      <t>カイケイ</t>
    </rPh>
    <phoneticPr fontId="2"/>
  </si>
  <si>
    <t>　  　〃　  　　(非常勤職員公務災害補償特別会計)</t>
    <rPh sb="11" eb="14">
      <t>ヒジョウキン</t>
    </rPh>
    <rPh sb="14" eb="16">
      <t>ショクイン</t>
    </rPh>
    <rPh sb="16" eb="18">
      <t>コウム</t>
    </rPh>
    <rPh sb="18" eb="22">
      <t>サイガイホショウ</t>
    </rPh>
    <rPh sb="22" eb="24">
      <t>トクベツ</t>
    </rPh>
    <rPh sb="24" eb="26">
      <t>カイケイ</t>
    </rPh>
    <phoneticPr fontId="2"/>
  </si>
  <si>
    <t>　　  〃　　　  (自治会館管理特別会計)</t>
    <rPh sb="11" eb="14">
      <t>ジチカイ</t>
    </rPh>
    <rPh sb="14" eb="15">
      <t>カン</t>
    </rPh>
    <rPh sb="15" eb="17">
      <t>カンリ</t>
    </rPh>
    <rPh sb="17" eb="19">
      <t>トクベツ</t>
    </rPh>
    <rPh sb="19" eb="21">
      <t>カイケイ</t>
    </rPh>
    <phoneticPr fontId="2"/>
  </si>
  <si>
    <t xml:space="preserve"> 福島県後期高齢者医療広域連合(一般会計)</t>
    <rPh sb="1" eb="4">
      <t>フクシマケン</t>
    </rPh>
    <rPh sb="4" eb="6">
      <t>コウキ</t>
    </rPh>
    <rPh sb="6" eb="8">
      <t>コウレイ</t>
    </rPh>
    <rPh sb="8" eb="9">
      <t>シャ</t>
    </rPh>
    <rPh sb="9" eb="11">
      <t>イリョウ</t>
    </rPh>
    <rPh sb="11" eb="13">
      <t>コウイキ</t>
    </rPh>
    <rPh sb="13" eb="15">
      <t>レンゴウ</t>
    </rPh>
    <rPh sb="16" eb="20">
      <t>イッパンカイケイ</t>
    </rPh>
    <phoneticPr fontId="2"/>
  </si>
  <si>
    <t>　　 　〃　　 　（後期高齢者医療特別会計)</t>
    <rPh sb="10" eb="15">
      <t>コウキコウレイシャ</t>
    </rPh>
    <rPh sb="15" eb="17">
      <t>イリョウ</t>
    </rPh>
    <rPh sb="17" eb="19">
      <t>トクベツ</t>
    </rPh>
    <rPh sb="19" eb="21">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</si>
  <si>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</si>
  <si>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</si>
  <si>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</si>
  <si>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</si>
  <si>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</si>
  <si>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</si>
  <si>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</si>
  <si>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</si>
  <si>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</si>
  <si>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は算定されていないが、近年の多額の起債により今後算定されることも見込まれる。今後も償還額が増加する見込みのことから、財政負担の軽減に主眼をおいた健全な財政運営と計画的な事業着手が急務である。</t>
    <rPh sb="17" eb="19">
      <t>キンネン</t>
    </rPh>
    <rPh sb="20" eb="22">
      <t>タガク</t>
    </rPh>
    <rPh sb="23" eb="25">
      <t>キサイ</t>
    </rPh>
    <rPh sb="28" eb="30">
      <t>コンゴ</t>
    </rPh>
    <rPh sb="30" eb="32">
      <t>サンテイ</t>
    </rPh>
    <rPh sb="38" eb="40">
      <t>ミコ</t>
    </rPh>
    <rPh sb="95" eb="97">
      <t>キュウム</t>
    </rPh>
    <phoneticPr fontId="5"/>
  </si>
  <si>
    <t>　将来負担比率は算定されておらず、有形固定資産減価償却率は類似団体と比較して同水準である。今後も個別施設計画や公共施設総合管理計画に基づき、公共施設等の維持管理を適切に実施していく。</t>
    <rPh sb="1" eb="3">
      <t>ショウライ</t>
    </rPh>
    <rPh sb="3" eb="5">
      <t>フタン</t>
    </rPh>
    <rPh sb="5" eb="7">
      <t>ヒリツ</t>
    </rPh>
    <rPh sb="8" eb="10">
      <t>サンテイ</t>
    </rPh>
    <rPh sb="17" eb="19">
      <t>ユウケイ</t>
    </rPh>
    <rPh sb="19" eb="21">
      <t>コテイ</t>
    </rPh>
    <rPh sb="21" eb="23">
      <t>シサン</t>
    </rPh>
    <rPh sb="23" eb="25">
      <t>ゲンカ</t>
    </rPh>
    <rPh sb="25" eb="27">
      <t>ショウキャク</t>
    </rPh>
    <rPh sb="27" eb="28">
      <t>リツ</t>
    </rPh>
    <rPh sb="29" eb="31">
      <t>ルイジ</t>
    </rPh>
    <rPh sb="31" eb="33">
      <t>ダンタイ</t>
    </rPh>
    <rPh sb="34" eb="36">
      <t>ヒカク</t>
    </rPh>
    <rPh sb="38" eb="41">
      <t>ドウスイジュン</t>
    </rPh>
    <rPh sb="45" eb="47">
      <t>コンゴ</t>
    </rPh>
    <rPh sb="48" eb="50">
      <t>コベツ</t>
    </rPh>
    <rPh sb="50" eb="52">
      <t>シセツ</t>
    </rPh>
    <rPh sb="52" eb="54">
      <t>ケイカク</t>
    </rPh>
    <rPh sb="55" eb="57">
      <t>コウキョウ</t>
    </rPh>
    <rPh sb="57" eb="59">
      <t>シセツ</t>
    </rPh>
    <rPh sb="59" eb="61">
      <t>ソウゴウ</t>
    </rPh>
    <rPh sb="61" eb="63">
      <t>カンリ</t>
    </rPh>
    <rPh sb="63" eb="65">
      <t>ケイカク</t>
    </rPh>
    <rPh sb="66" eb="67">
      <t>モト</t>
    </rPh>
    <rPh sb="70" eb="72">
      <t>コウキョウ</t>
    </rPh>
    <rPh sb="72" eb="74">
      <t>シセツ</t>
    </rPh>
    <rPh sb="74" eb="75">
      <t>トウ</t>
    </rPh>
    <rPh sb="76" eb="78">
      <t>イジ</t>
    </rPh>
    <rPh sb="78" eb="80">
      <t>カンリ</t>
    </rPh>
    <rPh sb="81" eb="83">
      <t>テキセツ</t>
    </rPh>
    <rPh sb="84" eb="86">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</si>
</sst>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B93170-6C98-4C0A-880B-418EE4F2706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26B9-4425-8A4C-F24F65B8F4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599213</c:v>
                </c:pt>
                <c:pt idx="1">
                  <c:v>470789</c:v>
                </c:pt>
                <c:pt idx="2">
                  <c:v>279824</c:v>
                </c:pt>
                <c:pt idx="3">
                  <c:v>335817</c:v>
                </c:pt>
                <c:pt idx="4">
                  <c:v>562307</c:v>
                </c:pt>
              </c:numCache>
            </c:numRef>
          </c:val>
          <c:smooth val="0"/>
          <c:extLst>
            <c:ext xmlns:c16="http://schemas.microsoft.com/office/drawing/2014/chart" uri="{C3380CC4-5D6E-409C-BE32-E72D297353CC}">
              <c16:uniqueId val="{00000001-26B9-4425-8A4C-F24F65B8F4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15.21</c:v>
                </c:pt>
                <c:pt idx="1">
                  <c:v>13.15</c:v>
                </c:pt>
                <c:pt idx="2">
                  <c:v>10.99</c:v>
                </c:pt>
                <c:pt idx="3">
                  <c:v>7.04</c:v>
                </c:pt>
                <c:pt idx="4">
                  <c:v>7.35</c:v>
                </c:pt>
              </c:numCache>
            </c:numRef>
          </c:val>
          <c:extLst>
            <c:ext xmlns:c16="http://schemas.microsoft.com/office/drawing/2014/chart" uri="{C3380CC4-5D6E-409C-BE32-E72D297353CC}">
              <c16:uniqueId val="{00000000-6046-45FB-9187-3682B6573A9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62.09</c:v>
                </c:pt>
                <c:pt idx="1">
                  <c:v>54.87</c:v>
                </c:pt>
                <c:pt idx="2">
                  <c:v>55.37</c:v>
                </c:pt>
                <c:pt idx="3">
                  <c:v>55.03</c:v>
                </c:pt>
                <c:pt idx="4">
                  <c:v>38.619999999999997</c:v>
                </c:pt>
              </c:numCache>
            </c:numRef>
          </c:val>
          <c:extLst>
            <c:ext xmlns:c16="http://schemas.microsoft.com/office/drawing/2014/chart" uri="{C3380CC4-5D6E-409C-BE32-E72D297353CC}">
              <c16:uniqueId val="{00000001-6046-45FB-9187-3682B6573A9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-9.6999999999999993</c:v>
                </c:pt>
                <c:pt idx="1">
                  <c:v>-5.44</c:v>
                </c:pt>
                <c:pt idx="2">
                  <c:v>5.05</c:v>
                </c:pt>
                <c:pt idx="3">
                  <c:v>-3.89</c:v>
                </c:pt>
                <c:pt idx="4">
                  <c:v>-16.02</c:v>
                </c:pt>
              </c:numCache>
            </c:numRef>
          </c:val>
          <c:smooth val="0"/>
          <c:extLst>
            <c:ext xmlns:c16="http://schemas.microsoft.com/office/drawing/2014/chart" uri="{C3380CC4-5D6E-409C-BE32-E72D297353CC}">
              <c16:uniqueId val="{00000002-6046-45FB-9187-3682B6573A9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AE2-469C-86F5-DE66BE1E4F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AE2-469C-86F5-DE66BE1E4FA0}"/>
            </c:ext>
          </c:extLst>
        </c:ser>
        <c:ser>
          <c:idx val="2"/>
          <c:order val="2"/>
          <c:tx>
            <c:strRef>
              <c:f>データシート!$A$29</c:f>
              <c:strCache>
                <c:ptCount val="1"/>
                <c:pt idx="0">
                  <c:v>三島町後期高齢者医療特別会計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0.02</c:v>
                </c:pt>
                <c:pt idx="4">
                  <c:v>#N/A</c:v>
                </c:pt>
                <c:pt idx="5">
                  <c:v>0.01</c:v>
                </c:pt>
                <c:pt idx="6">
                  <c:v>#N/A</c:v>
                </c:pt>
                <c:pt idx="7">
                  <c:v>0.04</c:v>
                </c:pt>
                <c:pt idx="8">
                  <c:v>#N/A</c:v>
                </c:pt>
                <c:pt idx="9">
                  <c:v>0.04</c:v>
                </c:pt>
              </c:numCache>
            </c:numRef>
          </c:val>
          <c:extLst>
            <c:ext xmlns:c16="http://schemas.microsoft.com/office/drawing/2014/chart" uri="{C3380CC4-5D6E-409C-BE32-E72D297353CC}">
              <c16:uniqueId val="{00000002-CAE2-469C-86F5-DE66BE1E4FA0}"/>
            </c:ext>
          </c:extLst>
        </c:ser>
        <c:ser>
          <c:idx val="3"/>
          <c:order val="3"/>
          <c:tx>
            <c:strRef>
              <c:f>データシート!$A$30</c:f>
              <c:strCache>
                <c:ptCount val="1"/>
                <c:pt idx="0">
                  <c:v>三島町路線バス事業特別会計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0.21</c:v>
                </c:pt>
                <c:pt idx="2">
                  <c:v>#N/A</c:v>
                </c:pt>
                <c:pt idx="3">
                  <c:v>0.11</c:v>
                </c:pt>
                <c:pt idx="4">
                  <c:v>#N/A</c:v>
                </c:pt>
                <c:pt idx="5">
                  <c:v>0.28999999999999998</c:v>
                </c:pt>
                <c:pt idx="6">
                  <c:v>#N/A</c:v>
                </c:pt>
                <c:pt idx="7">
                  <c:v>0.13</c:v>
                </c:pt>
                <c:pt idx="8">
                  <c:v>#N/A</c:v>
                </c:pt>
                <c:pt idx="9">
                  <c:v>0.12</c:v>
                </c:pt>
              </c:numCache>
            </c:numRef>
          </c:val>
          <c:extLst>
            <c:ext xmlns:c16="http://schemas.microsoft.com/office/drawing/2014/chart" uri="{C3380CC4-5D6E-409C-BE32-E72D297353CC}">
              <c16:uniqueId val="{00000003-CAE2-469C-86F5-DE66BE1E4FA0}"/>
            </c:ext>
          </c:extLst>
        </c:ser>
        <c:ser>
          <c:idx val="4"/>
          <c:order val="4"/>
          <c:tx>
            <c:strRef>
              <c:f>データシート!$A$31</c:f>
              <c:strCache>
                <c:ptCount val="1"/>
                <c:pt idx="0">
                  <c:v>三島町国民健康保険特別会計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0.82</c:v>
                </c:pt>
                <c:pt idx="2">
                  <c:v>#N/A</c:v>
                </c:pt>
                <c:pt idx="3">
                  <c:v>0.42</c:v>
                </c:pt>
                <c:pt idx="4">
                  <c:v>#N/A</c:v>
                </c:pt>
                <c:pt idx="5">
                  <c:v>0.44</c:v>
                </c:pt>
                <c:pt idx="6">
                  <c:v>#N/A</c:v>
                </c:pt>
                <c:pt idx="7">
                  <c:v>0.51</c:v>
                </c:pt>
                <c:pt idx="8">
                  <c:v>#N/A</c:v>
                </c:pt>
                <c:pt idx="9">
                  <c:v>0.2</c:v>
                </c:pt>
              </c:numCache>
            </c:numRef>
          </c:val>
          <c:extLst>
            <c:ext xmlns:c16="http://schemas.microsoft.com/office/drawing/2014/chart" uri="{C3380CC4-5D6E-409C-BE32-E72D297353CC}">
              <c16:uniqueId val="{00000004-CAE2-469C-86F5-DE66BE1E4FA0}"/>
            </c:ext>
          </c:extLst>
        </c:ser>
        <c:ser>
          <c:idx val="5"/>
          <c:order val="5"/>
          <c:tx>
            <c:strRef>
              <c:f>データシート!$A$32</c:f>
              <c:strCache>
                <c:ptCount val="1"/>
                <c:pt idx="0">
                  <c:v>三島町農業集落排水事業特別会計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0.14000000000000001</c:v>
                </c:pt>
                <c:pt idx="4">
                  <c:v>#N/A</c:v>
                </c:pt>
                <c:pt idx="5">
                  <c:v>0.04</c:v>
                </c:pt>
                <c:pt idx="6">
                  <c:v>#N/A</c:v>
                </c:pt>
                <c:pt idx="7">
                  <c:v>0.16</c:v>
                </c:pt>
                <c:pt idx="8">
                  <c:v>#N/A</c:v>
                </c:pt>
                <c:pt idx="9">
                  <c:v>0.61</c:v>
                </c:pt>
              </c:numCache>
            </c:numRef>
          </c:val>
          <c:extLst>
            <c:ext xmlns:c16="http://schemas.microsoft.com/office/drawing/2014/chart" uri="{C3380CC4-5D6E-409C-BE32-E72D297353CC}">
              <c16:uniqueId val="{00000005-CAE2-469C-86F5-DE66BE1E4FA0}"/>
            </c:ext>
          </c:extLst>
        </c:ser>
        <c:ser>
          <c:idx val="6"/>
          <c:order val="6"/>
          <c:tx>
            <c:strRef>
              <c:f>データシート!$A$33</c:f>
              <c:strCache>
                <c:ptCount val="1"/>
                <c:pt idx="0">
                  <c:v>三島町戸別合併処理浄化槽事業特別会計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c:v>
                </c:pt>
                <c:pt idx="2">
                  <c:v>#N/A</c:v>
                </c:pt>
                <c:pt idx="3">
                  <c:v>0.09</c:v>
                </c:pt>
                <c:pt idx="4">
                  <c:v>#N/A</c:v>
                </c:pt>
                <c:pt idx="5">
                  <c:v>0.03</c:v>
                </c:pt>
                <c:pt idx="6">
                  <c:v>#N/A</c:v>
                </c:pt>
                <c:pt idx="7">
                  <c:v>0.06</c:v>
                </c:pt>
                <c:pt idx="8">
                  <c:v>#N/A</c:v>
                </c:pt>
                <c:pt idx="9">
                  <c:v>1.43</c:v>
                </c:pt>
              </c:numCache>
            </c:numRef>
          </c:val>
          <c:extLst>
            <c:ext xmlns:c16="http://schemas.microsoft.com/office/drawing/2014/chart" uri="{C3380CC4-5D6E-409C-BE32-E72D297353CC}">
              <c16:uniqueId val="{00000006-CAE2-469C-86F5-DE66BE1E4FA0}"/>
            </c:ext>
          </c:extLst>
        </c:ser>
        <c:ser>
          <c:idx val="7"/>
          <c:order val="7"/>
          <c:tx>
            <c:strRef>
              <c:f>データシート!$A$34</c:f>
              <c:strCache>
                <c:ptCount val="1"/>
                <c:pt idx="0">
                  <c:v>三島町介護保険特別会計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2.2200000000000002</c:v>
                </c:pt>
                <c:pt idx="2">
                  <c:v>#N/A</c:v>
                </c:pt>
                <c:pt idx="3">
                  <c:v>2</c:v>
                </c:pt>
                <c:pt idx="4">
                  <c:v>#N/A</c:v>
                </c:pt>
                <c:pt idx="5">
                  <c:v>2.1800000000000002</c:v>
                </c:pt>
                <c:pt idx="6">
                  <c:v>#N/A</c:v>
                </c:pt>
                <c:pt idx="7">
                  <c:v>2.41</c:v>
                </c:pt>
                <c:pt idx="8">
                  <c:v>#N/A</c:v>
                </c:pt>
                <c:pt idx="9">
                  <c:v>3</c:v>
                </c:pt>
              </c:numCache>
            </c:numRef>
          </c:val>
          <c:extLst>
            <c:ext xmlns:c16="http://schemas.microsoft.com/office/drawing/2014/chart" uri="{C3380CC4-5D6E-409C-BE32-E72D297353CC}">
              <c16:uniqueId val="{00000007-CAE2-469C-86F5-DE66BE1E4F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15.2</c:v>
                </c:pt>
                <c:pt idx="2">
                  <c:v>#N/A</c:v>
                </c:pt>
                <c:pt idx="3">
                  <c:v>13.14</c:v>
                </c:pt>
                <c:pt idx="4">
                  <c:v>#N/A</c:v>
                </c:pt>
                <c:pt idx="5">
                  <c:v>10.99</c:v>
                </c:pt>
                <c:pt idx="6">
                  <c:v>#N/A</c:v>
                </c:pt>
                <c:pt idx="7">
                  <c:v>7.03</c:v>
                </c:pt>
                <c:pt idx="8">
                  <c:v>#N/A</c:v>
                </c:pt>
                <c:pt idx="9">
                  <c:v>7.23</c:v>
                </c:pt>
              </c:numCache>
            </c:numRef>
          </c:val>
          <c:extLst>
            <c:ext xmlns:c16="http://schemas.microsoft.com/office/drawing/2014/chart" uri="{C3380CC4-5D6E-409C-BE32-E72D297353CC}">
              <c16:uniqueId val="{00000008-CAE2-469C-86F5-DE66BE1E4FA0}"/>
            </c:ext>
          </c:extLst>
        </c:ser>
        <c:ser>
          <c:idx val="9"/>
          <c:order val="9"/>
          <c:tx>
            <c:strRef>
              <c:f>データシート!$A$36</c:f>
              <c:strCache>
                <c:ptCount val="1"/>
                <c:pt idx="0">
                  <c:v>三島町簡易水道事業特別会計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0.42</c:v>
                </c:pt>
                <c:pt idx="2">
                  <c:v>#N/A</c:v>
                </c:pt>
                <c:pt idx="3">
                  <c:v>0.56000000000000005</c:v>
                </c:pt>
                <c:pt idx="4">
                  <c:v>#N/A</c:v>
                </c:pt>
                <c:pt idx="5">
                  <c:v>7.0000000000000007E-2</c:v>
                </c:pt>
                <c:pt idx="6">
                  <c:v>#N/A</c:v>
                </c:pt>
                <c:pt idx="7">
                  <c:v>0.04</c:v>
                </c:pt>
                <c:pt idx="8">
                  <c:v>2.21</c:v>
                </c:pt>
                <c:pt idx="9">
                  <c:v>#N/A</c:v>
                </c:pt>
              </c:numCache>
            </c:numRef>
          </c:val>
          <c:extLst>
            <c:ext xmlns:c16="http://schemas.microsoft.com/office/drawing/2014/chart" uri="{C3380CC4-5D6E-409C-BE32-E72D297353CC}">
              <c16:uniqueId val="{00000009-CAE2-469C-86F5-DE66BE1E4F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227</c:v>
                </c:pt>
                <c:pt idx="5">
                  <c:v>219</c:v>
                </c:pt>
                <c:pt idx="8">
                  <c:v>249</c:v>
                </c:pt>
                <c:pt idx="11">
                  <c:v>294</c:v>
                </c:pt>
                <c:pt idx="14">
                  <c:v>307</c:v>
                </c:pt>
              </c:numCache>
            </c:numRef>
          </c:val>
          <c:extLst>
            <c:ext xmlns:c16="http://schemas.microsoft.com/office/drawing/2014/chart" uri="{C3380CC4-5D6E-409C-BE32-E72D297353CC}">
              <c16:uniqueId val="{00000000-D165-4278-9E99-86B3BE06C7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65-4278-9E99-86B3BE06C7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165-4278-9E99-86B3BE06C7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c:v>
                </c:pt>
                <c:pt idx="3">
                  <c:v>4</c:v>
                </c:pt>
                <c:pt idx="6">
                  <c:v>6</c:v>
                </c:pt>
                <c:pt idx="9">
                  <c:v>5</c:v>
                </c:pt>
                <c:pt idx="12">
                  <c:v>9</c:v>
                </c:pt>
              </c:numCache>
            </c:numRef>
          </c:val>
          <c:extLst>
            <c:ext xmlns:c16="http://schemas.microsoft.com/office/drawing/2014/chart" uri="{C3380CC4-5D6E-409C-BE32-E72D297353CC}">
              <c16:uniqueId val="{00000003-D165-4278-9E99-86B3BE06C7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44</c:v>
                </c:pt>
                <c:pt idx="3">
                  <c:v>49</c:v>
                </c:pt>
                <c:pt idx="6">
                  <c:v>62</c:v>
                </c:pt>
                <c:pt idx="9">
                  <c:v>73</c:v>
                </c:pt>
                <c:pt idx="12">
                  <c:v>87</c:v>
                </c:pt>
              </c:numCache>
            </c:numRef>
          </c:val>
          <c:extLst>
            <c:ext xmlns:c16="http://schemas.microsoft.com/office/drawing/2014/chart" uri="{C3380CC4-5D6E-409C-BE32-E72D297353CC}">
              <c16:uniqueId val="{00000004-D165-4278-9E99-86B3BE06C7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65-4278-9E99-86B3BE06C7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65-4278-9E99-86B3BE06C7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228</c:v>
                </c:pt>
                <c:pt idx="3">
                  <c:v>233</c:v>
                </c:pt>
                <c:pt idx="6">
                  <c:v>280</c:v>
                </c:pt>
                <c:pt idx="9">
                  <c:v>367</c:v>
                </c:pt>
                <c:pt idx="12">
                  <c:v>420</c:v>
                </c:pt>
              </c:numCache>
            </c:numRef>
          </c:val>
          <c:extLst>
            <c:ext xmlns:c16="http://schemas.microsoft.com/office/drawing/2014/chart" uri="{C3380CC4-5D6E-409C-BE32-E72D297353CC}">
              <c16:uniqueId val="{00000007-D165-4278-9E99-86B3BE06C7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c:v>
                </c:pt>
                <c:pt idx="2">
                  <c:v>#N/A</c:v>
                </c:pt>
                <c:pt idx="3">
                  <c:v>#N/A</c:v>
                </c:pt>
                <c:pt idx="4">
                  <c:v>67</c:v>
                </c:pt>
                <c:pt idx="5">
                  <c:v>#N/A</c:v>
                </c:pt>
                <c:pt idx="6">
                  <c:v>#N/A</c:v>
                </c:pt>
                <c:pt idx="7">
                  <c:v>99</c:v>
                </c:pt>
                <c:pt idx="8">
                  <c:v>#N/A</c:v>
                </c:pt>
                <c:pt idx="9">
                  <c:v>#N/A</c:v>
                </c:pt>
                <c:pt idx="10">
                  <c:v>151</c:v>
                </c:pt>
                <c:pt idx="11">
                  <c:v>#N/A</c:v>
                </c:pt>
                <c:pt idx="12">
                  <c:v>#N/A</c:v>
                </c:pt>
                <c:pt idx="13">
                  <c:v>209</c:v>
                </c:pt>
                <c:pt idx="14">
                  <c:v>#N/A</c:v>
                </c:pt>
              </c:numCache>
            </c:numRef>
          </c:val>
          <c:smooth val="0"/>
          <c:extLst>
            <c:ext xmlns:c16="http://schemas.microsoft.com/office/drawing/2014/chart" uri="{C3380CC4-5D6E-409C-BE32-E72D297353CC}">
              <c16:uniqueId val="{00000008-D165-4278-9E99-86B3BE06C7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3116</c:v>
                </c:pt>
                <c:pt idx="5">
                  <c:v>3237</c:v>
                </c:pt>
                <c:pt idx="8">
                  <c:v>3151</c:v>
                </c:pt>
                <c:pt idx="11">
                  <c:v>3035</c:v>
                </c:pt>
                <c:pt idx="14">
                  <c:v>3038</c:v>
                </c:pt>
              </c:numCache>
            </c:numRef>
          </c:val>
          <c:extLst>
            <c:ext xmlns:c16="http://schemas.microsoft.com/office/drawing/2014/chart" uri="{C3380CC4-5D6E-409C-BE32-E72D297353CC}">
              <c16:uniqueId val="{00000000-D122-4364-98D9-8BA7357DF2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c:v>
                </c:pt>
                <c:pt idx="5">
                  <c:v>5</c:v>
                </c:pt>
                <c:pt idx="8">
                  <c:v>3</c:v>
                </c:pt>
                <c:pt idx="11">
                  <c:v>1</c:v>
                </c:pt>
                <c:pt idx="14">
                  <c:v>0</c:v>
                </c:pt>
              </c:numCache>
            </c:numRef>
          </c:val>
          <c:extLst>
            <c:ext xmlns:c16="http://schemas.microsoft.com/office/drawing/2014/chart" uri="{C3380CC4-5D6E-409C-BE32-E72D297353CC}">
              <c16:uniqueId val="{00000001-D122-4364-98D9-8BA7357DF2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1757</c:v>
                </c:pt>
                <c:pt idx="5">
                  <c:v>1681</c:v>
                </c:pt>
                <c:pt idx="8">
                  <c:v>1722</c:v>
                </c:pt>
                <c:pt idx="11">
                  <c:v>1749</c:v>
                </c:pt>
                <c:pt idx="14">
                  <c:v>1512</c:v>
                </c:pt>
              </c:numCache>
            </c:numRef>
          </c:val>
          <c:extLst>
            <c:ext xmlns:c16="http://schemas.microsoft.com/office/drawing/2014/chart" uri="{C3380CC4-5D6E-409C-BE32-E72D297353CC}">
              <c16:uniqueId val="{00000002-D122-4364-98D9-8BA7357DF2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22-4364-98D9-8BA7357DF2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22-4364-98D9-8BA7357DF2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22-4364-98D9-8BA7357DF2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207</c:v>
                </c:pt>
                <c:pt idx="3">
                  <c:v>173</c:v>
                </c:pt>
                <c:pt idx="6">
                  <c:v>184</c:v>
                </c:pt>
                <c:pt idx="9">
                  <c:v>168</c:v>
                </c:pt>
                <c:pt idx="12">
                  <c:v>190</c:v>
                </c:pt>
              </c:numCache>
            </c:numRef>
          </c:val>
          <c:extLst>
            <c:ext xmlns:c16="http://schemas.microsoft.com/office/drawing/2014/chart" uri="{C3380CC4-5D6E-409C-BE32-E72D297353CC}">
              <c16:uniqueId val="{00000006-D122-4364-98D9-8BA7357DF2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c:v>
                </c:pt>
                <c:pt idx="3">
                  <c:v>4</c:v>
                </c:pt>
                <c:pt idx="6">
                  <c:v>6</c:v>
                </c:pt>
                <c:pt idx="9">
                  <c:v>5</c:v>
                </c:pt>
                <c:pt idx="12">
                  <c:v>9</c:v>
                </c:pt>
              </c:numCache>
            </c:numRef>
          </c:val>
          <c:extLst>
            <c:ext xmlns:c16="http://schemas.microsoft.com/office/drawing/2014/chart" uri="{C3380CC4-5D6E-409C-BE32-E72D297353CC}">
              <c16:uniqueId val="{00000007-D122-4364-98D9-8BA7357DF2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649</c:v>
                </c:pt>
                <c:pt idx="3">
                  <c:v>644</c:v>
                </c:pt>
                <c:pt idx="6">
                  <c:v>589</c:v>
                </c:pt>
                <c:pt idx="9">
                  <c:v>562</c:v>
                </c:pt>
                <c:pt idx="12">
                  <c:v>664</c:v>
                </c:pt>
              </c:numCache>
            </c:numRef>
          </c:val>
          <c:extLst>
            <c:ext xmlns:c16="http://schemas.microsoft.com/office/drawing/2014/chart" uri="{C3380CC4-5D6E-409C-BE32-E72D297353CC}">
              <c16:uniqueId val="{00000008-D122-4364-98D9-8BA7357DF2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22-4364-98D9-8BA7357DF2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3544</c:v>
                </c:pt>
                <c:pt idx="3">
                  <c:v>3779</c:v>
                </c:pt>
                <c:pt idx="6">
                  <c:v>3778</c:v>
                </c:pt>
                <c:pt idx="9">
                  <c:v>3614</c:v>
                </c:pt>
                <c:pt idx="12">
                  <c:v>3586</c:v>
                </c:pt>
              </c:numCache>
            </c:numRef>
          </c:val>
          <c:extLst>
            <c:ext xmlns:c16="http://schemas.microsoft.com/office/drawing/2014/chart" uri="{C3380CC4-5D6E-409C-BE32-E72D297353CC}">
              <c16:uniqueId val="{0000000A-D122-4364-98D9-8BA7357DF25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122-4364-98D9-8BA7357DF25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816</c:v>
                </c:pt>
                <c:pt idx="1">
                  <c:v>816</c:v>
                </c:pt>
                <c:pt idx="2">
                  <c:v>573</c:v>
                </c:pt>
              </c:numCache>
            </c:numRef>
          </c:val>
          <c:extLst>
            <c:ext xmlns:c16="http://schemas.microsoft.com/office/drawing/2014/chart" uri="{C3380CC4-5D6E-409C-BE32-E72D297353CC}">
              <c16:uniqueId val="{00000000-F0AF-42F6-872B-98D595BA237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445</c:v>
                </c:pt>
                <c:pt idx="1">
                  <c:v>465</c:v>
                </c:pt>
                <c:pt idx="2">
                  <c:v>503</c:v>
                </c:pt>
              </c:numCache>
            </c:numRef>
          </c:val>
          <c:extLst>
            <c:ext xmlns:c16="http://schemas.microsoft.com/office/drawing/2014/chart" uri="{C3380CC4-5D6E-409C-BE32-E72D297353CC}">
              <c16:uniqueId val="{00000001-F0AF-42F6-872B-98D595BA237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564</c:v>
                </c:pt>
                <c:pt idx="1">
                  <c:v>574</c:v>
                </c:pt>
                <c:pt idx="2">
                  <c:v>546</c:v>
                </c:pt>
              </c:numCache>
            </c:numRef>
          </c:val>
          <c:extLst>
            <c:ext xmlns:c16="http://schemas.microsoft.com/office/drawing/2014/chart" uri="{C3380CC4-5D6E-409C-BE32-E72D297353CC}">
              <c16:uniqueId val="{00000002-F0AF-42F6-872B-98D595BA237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{4629B82E-7A85-4129-881D-3082FCF6EEA5}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D0A-4F15-9784-DDC0A2996C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{6D469CAE-31F1-4A5C-98B9-211A89A9757A}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0A-4F15-9784-DDC0A2996C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{C9672F4E-3812-4403-B99B-11BCF8EF6E08}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0A-4F15-9784-DDC0A2996C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{72F95D2B-BC66-4912-A9C6-78441DACEF0C}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0A-4F15-9784-DDC0A2996C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{8A680594-7374-400B-B690-7F8354CB72B0}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0A-4F15-9784-DDC0A2996C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{22C1B3A5-8C80-419F-9590-69479226EC42}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D0A-4F15-9784-DDC0A2996C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{E6DFEB8F-5BA4-4335-8604-0DA6A877D274}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D0A-4F15-9784-DDC0A2996C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{C384465A-2492-4FA7-B597-C11E8C56C09F}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D0A-4F15-9784-DDC0A2996C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{6FA0EB42-0CC3-4FAB-9CF8-9093C1682651}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D0A-4F15-9784-DDC0A2996C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66.5</c:v>
                </c:pt>
                <c:pt idx="24">
                  <c:v>66.099999999999994</c:v>
                </c:pt>
                <c:pt idx="32">
                  <c:v>62.6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D0A-4F15-9784-DDC0A2996C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{5C0C239A-14CE-4F8A-856B-499861E91B42}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D0A-4F15-9784-DDC0A2996C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{E203E1A1-CEC8-4CDF-9C1B-61BD227AE455}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0A-4F15-9784-DDC0A2996C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{66D10EEC-F972-4053-9298-FCB83ACE0E83}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0A-4F15-9784-DDC0A2996C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{FB3B75CF-62CE-4700-A75E-828C787E5BA6}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0A-4F15-9784-DDC0A2996C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{A9CEA914-5A67-4077-82FB-74188609AD6C}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0A-4F15-9784-DDC0A2996CC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{CCAD596C-A10C-4A29-B0D4-792D2171665E}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D0A-4F15-9784-DDC0A2996CC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{5C89F386-63F6-4458-A5D4-59EED2A88B68}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D0A-4F15-9784-DDC0A2996CC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{064D4543-F523-4C38-B2CE-8DDED9935113}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D0A-4F15-9784-DDC0A2996CC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{81CFEF65-1284-4763-8429-887B56E811D8}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D0A-4F15-9784-DDC0A2996C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60.8</c:v>
                </c:pt>
                <c:pt idx="24">
                  <c:v>62.2</c:v>
                </c:pt>
                <c:pt idx="32">
                  <c:v>62.5</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4D0A-4F15-9784-DDC0A2996CC6}"/>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{E6A7E9AA-CCD0-4C37-A376-1F5E28B39EDB}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9B5-4429-A59A-26389DF333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{A83119B1-1AC1-4E61-BDA0-F7A700F74784}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B5-4429-A59A-26389DF333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{3B503D3E-77A4-4CBE-A2FF-B0A8EC6DACB2}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B5-4429-A59A-26389DF333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{8E705B43-005F-4CFA-9468-635CE2257397}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B5-4429-A59A-26389DF333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{62FE1DE9-E584-4C10-A055-AF2A2865B41D}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B5-4429-A59A-26389DF3337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{9E86777A-ED7A-4A6C-BE64-F6C19AAB8D3A}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9B5-4429-A59A-26389DF3337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{5AFB7596-C68C-4410-96BC-C125F50E8A23}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9B5-4429-A59A-26389DF3337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{801B34DF-69BD-4433-B404-FF013EC79440}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9B5-4429-A59A-26389DF3337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{5D94E943-1199-468F-91F5-E181E3628B98}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9B5-4429-A59A-26389DF333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4.8</c:v>
                </c:pt>
                <c:pt idx="16">
                  <c:v>6.2</c:v>
                </c:pt>
                <c:pt idx="24">
                  <c:v>8.8000000000000007</c:v>
                </c:pt>
                <c:pt idx="32">
                  <c:v>12.7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9B5-4429-A59A-26389DF333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{CF5F66AA-45CF-4075-A1AC-9EAD9892FF57}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9B5-4429-A59A-26389DF333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{5033EE7F-6E52-4125-A29D-BCA24955F97F}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B5-4429-A59A-26389DF333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{124341A4-CD31-4641-8DF0-C05837FCE434}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B5-4429-A59A-26389DF333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{949B0194-F7E8-44C3-9B57-370CA26B3413}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B5-4429-A59A-26389DF333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{0F53A805-93FF-4EE6-95F8-E5C79A46877B}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B5-4429-A59A-26389DF33376}"/>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{BE1FBCB0-5D4F-4D3A-9D9E-754753C3A0AD}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9B5-4429-A59A-26389DF3337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{B9A3F1FB-1B89-4448-88A2-E8BB0107E5F2}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9B5-4429-A59A-26389DF3337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{78C73A03-2AAA-4D9B-B6C6-1F2496C58E16}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9B5-4429-A59A-26389DF3337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{9B3A2BE3-AB4E-40CB-ADA6-B84438544255}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9B5-4429-A59A-26389DF333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9B5-4429-A59A-26389DF33376}"/>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近年の多額の起債により元利償還金が増加しており、令和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億円を超えた。今後も</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億円を超えて推移するため、実質公債費比率の上昇が見込まれる。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マイナスであるものの、地方債現在高は今後も高い水準で推移すると想定されており、今後の財政負担が増加すること見込まれるため、財政負担の軽減に主眼をおいた健全な財政運営と計画的な事業着手が課題となってく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財源不足を補てんするため、財政調整基金で大きな取り崩しを行ったことにより、全体の基金残高は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財政調整基金のほか、各目的金の残高を考慮しながら財政調整を図っていく。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公共施設整備基金：公共施設の建設・維持修繕</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まちづくり基金（過疎債ソフト事業分の積立基金）：産業振興・住宅環境整備・教育振興・地域活性化等を目的としたソフト事業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福祉基金：高齢者等の保健福祉の増進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生活工芸運動振興基金：生活工芸運動の健全な発展を図る事業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公共施設整備基金は、サービスステーション整備等の財源として、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まちづくり基金は、過疎対策に係る各種ソフト事業の財源として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百万円を取り崩し、過疎債ソフト事業分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福祉基金は、高齢者生活福祉センター管理や高齢者自立支援住宅運営等の財源として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公共施設整備基金は、公共施設の維持補修等の財源としていく。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まちづくり基金は、過疎対策に係るソフト事業の財源としていく。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投資的事業の増加により、財源不足を補てんするため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今後も取り崩しによる財政運営が想定される。財政規模に応じた適正な財調額も考慮しながら、財政基盤の維持を図る。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今後の公債費の増加を見越して、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今後も公債費の増加が見込まれるため、減債基金の取り崩しが必要となってくる。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55A48A-545D-4149-961D-9494DD3CEC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74AE961-CEC0-4583-8510-60060DFE42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321CC4A-A0E3-4AEE-8509-2DD125C919F9}"/>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60B69E30-F93A-4160-824F-9C65A556551A}"/>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EAA437B9-32C7-4259-B6A2-05C6D03483D8}"/>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67FB2AB6-6F93-494D-AF5B-DC501E4F4CF2}"/>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D6FD82E1-E7DF-4D93-B9A3-5F3B4B4A2ACC}"/>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B3269C3-635C-49D8-8787-00CB9D1EE138}"/>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AAD2769C-B1A5-4369-8797-B5788BEF9C3A}"/>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A0AB84C7-1182-4BB0-8203-5FFF0CBE8CE8}"/>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F0E1B0FF-C193-410D-B8AF-02109D122FB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D9835D8B-C655-4AF4-9308-7B267E305A9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17C7D802-9A65-4E3D-9C82-0EEA5B8B00F8}"/>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7F16BB09-11C3-4EAF-924B-C109A8B974A4}"/>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705B739-0D90-43C2-8254-BD833CEA774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5626CE86-BF38-4EA5-AED4-C1DDC95C87CF}"/>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5923231-1C5E-4D93-B257-0337D8B31809}"/>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90EEA57B-3762-4D6C-99B9-F3BEDCD26D0F}"/>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94F80A2B-6F77-41A0-A209-8E8582CA41AC}"/>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E1F59178-4381-4D40-8781-BCB967122FFF}"/>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B2BE8D84-145B-4A63-BEC5-EE9CD2BCA39F}"/>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623EE5AD-6BD7-4BB3-B5DE-958223ECC9C6}"/>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C55D647D-2C90-4649-865D-ABE2323F42D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CB1F5D4E-FB89-4D98-A5E6-FEC1DDF6ACCD}"/>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DE217B9-9E0B-4FB3-84C9-39D06D7F55E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E3DA62A4-1141-4771-801D-291B46A832AA}"/>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D028A60-6289-46A0-8C7E-9235A896700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3F27FD78-CA6C-4FCF-B252-4154B33FF86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C1A4C6C1-A937-4325-B39A-8EE729BC5B1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6DC623F7-17BA-4075-AF44-4410EBBF037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F52D3384-7BDA-4890-82C0-26D78681DEF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B4DF5EAD-0882-4860-B541-A655A2CA078C}"/>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FF8D71E-BE2D-4C5B-9FB5-B16C2462D39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4A3471B3-DB4F-4A66-AD45-E04B487116CB}"/>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CA268262-DEF1-4B7F-BA0A-FA86413178DD}"/>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8ACD6187-0D33-425C-BE52-8EA91FC01C93}"/>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5B8A97B-CA05-4FF5-8753-D0FF8134DA68}"/>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BAA0357-B248-45B9-9A3E-149129710F7F}"/>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D3BDB86D-8AFC-480C-ABA6-9B509C1EBE9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57359A2C-5C2C-433F-A250-FE22F2C8F09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19146983-8D25-4901-9403-42829601A1AD}"/>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0C027BFF-E3C4-424C-828E-04A64395C84D}"/>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99D21528-47A3-496F-9CDB-8FEECF906C3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C71F413B-29C8-43F0-AFC6-8C18D8119AA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FCBB566B-FE87-41B8-8E55-928E093F634D}"/>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1E9393EA-DFB0-49AF-9EE6-177CF0918FE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EB549841-3A13-456D-9D39-6504E21A810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7ED6B56B-8B76-4E34-A34E-60508C71D01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353AF871-C216-45B1-BD19-5EF8878DB12A}"/>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EC009D7B-4FE7-4F25-AFAD-8D698821796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C43688BA-00F2-478B-A936-56FD5C260E2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301C9346-D318-4EE3-B280-89A62C3BB382}"/>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31D5D13C-0938-45D3-921F-39FB824698DB}"/>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71D5E8A8-93BA-4104-A2C3-96F7E9BE825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ED315EC4-0977-4B3C-B66E-F9F81D9C3CF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食鳥処理施設整備事業及びサービスステーション整備事業が完了したことにより、有形固定資産減価償却率は減少し、類似団体と同水準となった。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今後も個別施設計画及び公共施設等総合管理計画に基づき、適切な維持管理を進めていく。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B03032A2-A065-4ADB-B4D3-E9F8CB599AEF}"/>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1C184176-EC27-454D-912A-FD8768BFA7B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98C71E8E-9D86-48D0-AC90-DBDCA213E696}"/>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B658D66F-B649-4576-8D63-2373ED58268C}"/>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6F0BA9DB-6837-4E94-83A2-CCE9254D8EA8}"/>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12D46D6A-E22D-4E64-B469-4E7B8AEE68C4}"/>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E724E98B-DF4C-478E-B0A4-99F845B6428F}"/>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D1646986-A8C0-4B0D-92E6-8F907FD0313A}"/>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6B40AAC7-B4CD-42E1-8FF1-3A3503C074CF}"/>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9E754E74-30E4-4AD6-A0D3-7F438079874A}"/>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78E5BC37-5FB3-4863-B63E-034CC7AAABDB}"/>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6C5029C3-E49F-4708-9D44-85A8E9CED907}"/>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FA32FBA4-68E5-4E99-ACF6-5626A25BCF29}"/>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C8A81C46-F6CA-43CE-9E70-B822F6F9CE5E}"/>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E015962E-7398-43F6-A803-D25AD381235B}"/>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78CB7C9-BB02-4F88-B912-7AB50619BA7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617C00E2-9F49-4F1F-B52F-55D13E3D0CB2}"/>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C708A9D-C26A-4934-844F-F94F864A75E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5" name="直線コネクタ 74">
          <a:extLst>
            <a:ext uri="{FF2B5EF4-FFF2-40B4-BE49-F238E27FC236}">
              <a16:creationId xmlns:a16="http://schemas.microsoft.com/office/drawing/2014/main" id="{988C38A1-8656-43D1-89B7-D0F0C4859146}"/>
            </a:ext>
          </a:extLst>
        </xdr:cNvPr>
        <xdr:cNvCxnSpPr/>
      </xdr:nvCxnSpPr>
      <xdr:spPr>
        <a:xfrm flipV="1">
          <a:off x="4760595" y="4492988"/>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6" name="有形固定資産減価償却率最小値テキスト">
          <a:extLst>
            <a:ext uri="{FF2B5EF4-FFF2-40B4-BE49-F238E27FC236}">
              <a16:creationId xmlns:a16="http://schemas.microsoft.com/office/drawing/2014/main" id="{05E0B0AC-EA8E-4D60-963A-072A9C98B1B7}"/>
            </a:ext>
          </a:extLst>
        </xdr:cNvPr>
        <xdr:cNvSpPr txBox="1"/>
      </xdr:nvSpPr>
      <xdr:spPr>
        <a:xfrm>
          <a:off x="4813300" y="595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7" name="直線コネクタ 76">
          <a:extLst>
            <a:ext uri="{FF2B5EF4-FFF2-40B4-BE49-F238E27FC236}">
              <a16:creationId xmlns:a16="http://schemas.microsoft.com/office/drawing/2014/main" id="{657029F4-BA6F-4844-8526-BE23CC3443B6}"/>
            </a:ext>
          </a:extLst>
        </xdr:cNvPr>
        <xdr:cNvCxnSpPr/>
      </xdr:nvCxnSpPr>
      <xdr:spPr>
        <a:xfrm>
          <a:off x="4673600" y="594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8" name="有形固定資産減価償却率最大値テキスト">
          <a:extLst>
            <a:ext uri="{FF2B5EF4-FFF2-40B4-BE49-F238E27FC236}">
              <a16:creationId xmlns:a16="http://schemas.microsoft.com/office/drawing/2014/main" id="{2E4164CA-D805-4B87-9BB6-7416F9D3F778}"/>
            </a:ext>
          </a:extLst>
        </xdr:cNvPr>
        <xdr:cNvSpPr txBox="1"/>
      </xdr:nvSpPr>
      <xdr:spPr>
        <a:xfrm>
          <a:off x="4813300" y="426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9" name="直線コネクタ 78">
          <a:extLst>
            <a:ext uri="{FF2B5EF4-FFF2-40B4-BE49-F238E27FC236}">
              <a16:creationId xmlns:a16="http://schemas.microsoft.com/office/drawing/2014/main" id="{D9558A2C-7CD1-42D9-9630-E0015F6C43D0}"/>
            </a:ext>
          </a:extLst>
        </xdr:cNvPr>
        <xdr:cNvCxnSpPr/>
      </xdr:nvCxnSpPr>
      <xdr:spPr>
        <a:xfrm>
          <a:off x="4673600" y="449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0" name="有形固定資産減価償却率平均値テキスト">
          <a:extLst>
            <a:ext uri="{FF2B5EF4-FFF2-40B4-BE49-F238E27FC236}">
              <a16:creationId xmlns:a16="http://schemas.microsoft.com/office/drawing/2014/main" id="{D38AB68C-46C7-4E0C-A391-F24359233CC0}"/>
            </a:ext>
          </a:extLst>
        </xdr:cNvPr>
        <xdr:cNvSpPr txBox="1"/>
      </xdr:nvSpPr>
      <xdr:spPr>
        <a:xfrm>
          <a:off x="4813300" y="49844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1" name="フローチャート: 判断 80">
          <a:extLst>
            <a:ext uri="{FF2B5EF4-FFF2-40B4-BE49-F238E27FC236}">
              <a16:creationId xmlns:a16="http://schemas.microsoft.com/office/drawing/2014/main" id="{5BCDA1AE-B913-4209-9619-99DDA2E83160}"/>
            </a:ext>
          </a:extLst>
        </xdr:cNvPr>
        <xdr:cNvSpPr/>
      </xdr:nvSpPr>
      <xdr:spPr>
        <a:xfrm>
          <a:off x="4711700" y="5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2" name="フローチャート: 判断 81">
          <a:extLst>
            <a:ext uri="{FF2B5EF4-FFF2-40B4-BE49-F238E27FC236}">
              <a16:creationId xmlns:a16="http://schemas.microsoft.com/office/drawing/2014/main" id="{56EB0C67-64CF-4E3A-9588-666C154036BA}"/>
            </a:ext>
          </a:extLst>
        </xdr:cNvPr>
        <xdr:cNvSpPr/>
      </xdr:nvSpPr>
      <xdr:spPr>
        <a:xfrm>
          <a:off x="4000500" y="51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3" name="フローチャート: 判断 82">
          <a:extLst>
            <a:ext uri="{FF2B5EF4-FFF2-40B4-BE49-F238E27FC236}">
              <a16:creationId xmlns:a16="http://schemas.microsoft.com/office/drawing/2014/main" id="{74BFDE54-A06C-4442-8F7B-284BF58B2443}"/>
            </a:ext>
          </a:extLst>
        </xdr:cNvPr>
        <xdr:cNvSpPr/>
      </xdr:nvSpPr>
      <xdr:spPr>
        <a:xfrm>
          <a:off x="3238500" y="508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4" name="フローチャート: 判断 83">
          <a:extLst>
            <a:ext uri="{FF2B5EF4-FFF2-40B4-BE49-F238E27FC236}">
              <a16:creationId xmlns:a16="http://schemas.microsoft.com/office/drawing/2014/main" id="{4A57587E-CF33-48EF-91C5-C4DAE1B58EFA}"/>
            </a:ext>
          </a:extLst>
        </xdr:cNvPr>
        <xdr:cNvSpPr/>
      </xdr:nvSpPr>
      <xdr:spPr>
        <a:xfrm>
          <a:off x="2476500" y="512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5" name="フローチャート: 判断 84">
          <a:extLst>
            <a:ext uri="{FF2B5EF4-FFF2-40B4-BE49-F238E27FC236}">
              <a16:creationId xmlns:a16="http://schemas.microsoft.com/office/drawing/2014/main" id="{791DD5AF-0B74-4E9A-BB7C-1B31162AF39D}"/>
            </a:ext>
          </a:extLst>
        </xdr:cNvPr>
        <xdr:cNvSpPr/>
      </xdr:nvSpPr>
      <xdr:spPr>
        <a:xfrm>
          <a:off x="1714500" y="515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ABA19BD-E478-47FA-9134-16B5E054A99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5E2FC24-3309-4DA1-8A11-0619E04C235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F262858-395F-4BE6-9B4E-EB80663C564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7C1941F-CA6D-4046-B556-9676C302FA8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06D67EC-597B-4A8D-BFC3-2B65EEBE1284}"/>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164102</xdr:rowOff>
    </xdr:from>
    <xdr:to>
      <xdr:col>23</xdr:col>
      <xdr:colOff>136525</xdr:colOff>
      <xdr:row>30</xdr:row>
      <xdr:rowOff>94252</xdr:rowOff>
    </xdr:to>
    <xdr:sp macro="" textlink="">
      <xdr:nvSpPr>
        <xdr:cNvPr id="91" name="楕円 90">
          <a:extLst>
            <a:ext uri="{FF2B5EF4-FFF2-40B4-BE49-F238E27FC236}">
              <a16:creationId xmlns:a16="http://schemas.microsoft.com/office/drawing/2014/main" id="{2F4ADF72-E6CB-428E-B3B3-EBCF5E3823BD}"/>
            </a:ext>
          </a:extLst>
        </xdr:cNvPr>
        <xdr:cNvSpPr/>
      </xdr:nvSpPr>
      <xdr:spPr>
        <a:xfrm>
          <a:off x="4711700" y="513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142529</xdr:rowOff>
    </xdr:from>
    <xdr:ext cx="405111" cy="259045"/>
    <xdr:sp macro="" textlink="">
      <xdr:nvSpPr>
        <xdr:cNvPr id="92" name="有形固定資産減価償却率該当値テキスト">
          <a:extLst>
            <a:ext uri="{FF2B5EF4-FFF2-40B4-BE49-F238E27FC236}">
              <a16:creationId xmlns:a16="http://schemas.microsoft.com/office/drawing/2014/main" id="{1773ED96-B70E-4710-9670-473D673F65C6}"/>
            </a:ext>
          </a:extLst>
        </xdr:cNvPr>
        <xdr:cNvSpPr txBox="1"/>
      </xdr:nvSpPr>
      <xdr:spPr>
        <a:xfrm>
          <a:off x="4813300" y="511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100602</xdr:rowOff>
    </xdr:from>
    <xdr:to>
      <xdr:col>19</xdr:col>
      <xdr:colOff>187325</xdr:colOff>
      <xdr:row>31</xdr:row>
      <xdr:rowOff>30752</xdr:rowOff>
    </xdr:to>
    <xdr:sp macro="" textlink="">
      <xdr:nvSpPr>
        <xdr:cNvPr id="93" name="楕円 92">
          <a:extLst>
            <a:ext uri="{FF2B5EF4-FFF2-40B4-BE49-F238E27FC236}">
              <a16:creationId xmlns:a16="http://schemas.microsoft.com/office/drawing/2014/main" id="{01B09D64-CCFC-4FCB-AB51-15390F5ED153}"/>
            </a:ext>
          </a:extLst>
        </xdr:cNvPr>
        <xdr:cNvSpPr/>
      </xdr:nvSpPr>
      <xdr:spPr>
        <a:xfrm>
          <a:off x="4000500" y="524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43452</xdr:rowOff>
    </xdr:from>
    <xdr:to>
      <xdr:col>23</xdr:col>
      <xdr:colOff>85725</xdr:colOff>
      <xdr:row>30</xdr:row>
      <xdr:rowOff>151402</xdr:rowOff>
    </xdr:to>
    <xdr:cxnSp macro="">
      <xdr:nvCxnSpPr>
        <xdr:cNvPr id="94" name="直線コネクタ 93">
          <a:extLst>
            <a:ext uri="{FF2B5EF4-FFF2-40B4-BE49-F238E27FC236}">
              <a16:creationId xmlns:a16="http://schemas.microsoft.com/office/drawing/2014/main" id="{8F3B6264-6E8F-493A-8894-7B7579E3BED3}"/>
            </a:ext>
          </a:extLst>
        </xdr:cNvPr>
        <xdr:cNvCxnSpPr/>
      </xdr:nvCxnSpPr>
      <xdr:spPr>
        <a:xfrm flipV="1">
          <a:off x="4051300" y="5186952"/>
          <a:ext cx="7112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112939</xdr:rowOff>
    </xdr:from>
    <xdr:to>
      <xdr:col>15</xdr:col>
      <xdr:colOff>187325</xdr:colOff>
      <xdr:row>31</xdr:row>
      <xdr:rowOff>43089</xdr:rowOff>
    </xdr:to>
    <xdr:sp macro="" textlink="">
      <xdr:nvSpPr>
        <xdr:cNvPr id="95" name="楕円 94">
          <a:extLst>
            <a:ext uri="{FF2B5EF4-FFF2-40B4-BE49-F238E27FC236}">
              <a16:creationId xmlns:a16="http://schemas.microsoft.com/office/drawing/2014/main" id="{0565D017-CC57-480A-9B7C-2EB2870DB5B3}"/>
            </a:ext>
          </a:extLst>
        </xdr:cNvPr>
        <xdr:cNvSpPr/>
      </xdr:nvSpPr>
      <xdr:spPr>
        <a:xfrm>
          <a:off x="3238500" y="52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151402</xdr:rowOff>
    </xdr:from>
    <xdr:to>
      <xdr:col>19</xdr:col>
      <xdr:colOff>136525</xdr:colOff>
      <xdr:row>30</xdr:row>
      <xdr:rowOff>163739</xdr:rowOff>
    </xdr:to>
    <xdr:cxnSp macro="">
      <xdr:nvCxnSpPr>
        <xdr:cNvPr id="96" name="直線コネクタ 95">
          <a:extLst>
            <a:ext uri="{FF2B5EF4-FFF2-40B4-BE49-F238E27FC236}">
              <a16:creationId xmlns:a16="http://schemas.microsoft.com/office/drawing/2014/main" id="{BC2022E5-4260-41B7-8CFD-D16F7C35DC5D}"/>
            </a:ext>
          </a:extLst>
        </xdr:cNvPr>
        <xdr:cNvCxnSpPr/>
      </xdr:nvCxnSpPr>
      <xdr:spPr>
        <a:xfrm flipV="1">
          <a:off x="3289300" y="5294902"/>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7" name="n_1aveValue有形固定資産減価償却率">
          <a:extLst>
            <a:ext uri="{FF2B5EF4-FFF2-40B4-BE49-F238E27FC236}">
              <a16:creationId xmlns:a16="http://schemas.microsoft.com/office/drawing/2014/main" id="{D8ED5A36-3F24-4594-8F55-CA0D89AFE129}"/>
            </a:ext>
          </a:extLst>
        </xdr:cNvPr>
        <xdr:cNvSpPr txBox="1"/>
      </xdr:nvSpPr>
      <xdr:spPr>
        <a:xfrm>
          <a:off x="38360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98" name="n_2aveValue有形固定資産減価償却率">
          <a:extLst>
            <a:ext uri="{FF2B5EF4-FFF2-40B4-BE49-F238E27FC236}">
              <a16:creationId xmlns:a16="http://schemas.microsoft.com/office/drawing/2014/main" id="{577D38C1-FBE6-4AF8-8F03-4D6A6D4D4069}"/>
            </a:ext>
          </a:extLst>
        </xdr:cNvPr>
        <xdr:cNvSpPr txBox="1"/>
      </xdr:nvSpPr>
      <xdr:spPr>
        <a:xfrm>
          <a:off x="3086744" y="4855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9" name="n_3aveValue有形固定資産減価償却率">
          <a:extLst>
            <a:ext uri="{FF2B5EF4-FFF2-40B4-BE49-F238E27FC236}">
              <a16:creationId xmlns:a16="http://schemas.microsoft.com/office/drawing/2014/main" id="{F017D480-3048-4386-B9BE-846949FF77F6}"/>
            </a:ext>
          </a:extLst>
        </xdr:cNvPr>
        <xdr:cNvSpPr txBox="1"/>
      </xdr:nvSpPr>
      <xdr:spPr>
        <a:xfrm>
          <a:off x="2324744" y="489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0" name="n_4aveValue有形固定資産減価償却率">
          <a:extLst>
            <a:ext uri="{FF2B5EF4-FFF2-40B4-BE49-F238E27FC236}">
              <a16:creationId xmlns:a16="http://schemas.microsoft.com/office/drawing/2014/main" id="{6798C9D6-EF56-47A4-9D9D-7DB5178E20D5}"/>
            </a:ext>
          </a:extLst>
        </xdr:cNvPr>
        <xdr:cNvSpPr txBox="1"/>
      </xdr:nvSpPr>
      <xdr:spPr>
        <a:xfrm>
          <a:off x="1562744" y="4926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21879</xdr:rowOff>
    </xdr:from>
    <xdr:ext cx="405111" cy="259045"/>
    <xdr:sp macro="" textlink="">
      <xdr:nvSpPr>
        <xdr:cNvPr id="101" name="n_1mainValue有形固定資産減価償却率">
          <a:extLst>
            <a:ext uri="{FF2B5EF4-FFF2-40B4-BE49-F238E27FC236}">
              <a16:creationId xmlns:a16="http://schemas.microsoft.com/office/drawing/2014/main" id="{EA629C2D-A3EA-45FA-970D-CF29BC17DFCD}"/>
            </a:ext>
          </a:extLst>
        </xdr:cNvPr>
        <xdr:cNvSpPr txBox="1"/>
      </xdr:nvSpPr>
      <xdr:spPr>
        <a:xfrm>
          <a:off x="3836044" y="533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34216</xdr:rowOff>
    </xdr:from>
    <xdr:ext cx="405111" cy="259045"/>
    <xdr:sp macro="" textlink="">
      <xdr:nvSpPr>
        <xdr:cNvPr id="102" name="n_2mainValue有形固定資産減価償却率">
          <a:extLst>
            <a:ext uri="{FF2B5EF4-FFF2-40B4-BE49-F238E27FC236}">
              <a16:creationId xmlns:a16="http://schemas.microsoft.com/office/drawing/2014/main" id="{E300700F-5CD0-41AA-B553-C3B80BDEDF20}"/>
            </a:ext>
          </a:extLst>
        </xdr:cNvPr>
        <xdr:cNvSpPr txBox="1"/>
      </xdr:nvSpPr>
      <xdr:spPr>
        <a:xfrm>
          <a:off x="3086744" y="534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38FB807F-3393-4A71-9CBA-234FC1B7F1E8}"/>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C1FE1ED9-EDA4-4231-9EB9-0F3FA81A6331}"/>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819D104A-7918-4DAA-8146-D79AE14819D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C28C92A5-1C25-44A8-958D-AECB28A87D7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47E7A3BE-7484-423F-9882-9A51F9C13EF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D558F789-A599-4A02-B1AE-936AB1BC3FB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E19DDF97-752E-4CB4-B17A-6BC8F6DCFEA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782D0E8E-7871-4765-924D-4F9C8B7DBA06}"/>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F37E016B-4252-4129-9957-DF6E9528AAA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846571AE-D236-4DF7-A97F-8684B2F4772C}"/>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2669BE43-8311-45B6-8B41-200F136FA39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BC1B20D8-1DDE-4FB5-9F68-57159C898F8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28B838AC-7ED6-4C6A-90E0-36B5F53221B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と比較して非常に高い水準で推移している。主な要因は近年の大規模な投資的事業によるものである。今後も償還額は増加見込であるため、財政規模の縮小や投資的事業の抑制が急務で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67AE1321-9471-4BC8-A4EC-134B0B17032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EDCF2027-6ED2-486A-8656-5FAAF705926C}"/>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EF2D3CF4-BC9A-4B02-8FFC-24E95946C6C4}"/>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3242A9B6-A3B3-4799-B727-37C05D857F2F}"/>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E9EB915D-FFB1-4BFC-9A3D-57DBFC13EDF4}"/>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F6FB848-B1CB-474A-8FAC-408BA85CF357}"/>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705FC43A-F110-4BF5-9BEE-81E689DF85A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B6264D15-170F-47A3-A82A-4B22FE83F658}"/>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A80215EF-41C7-4D9D-AF6A-AB7CE68C077A}"/>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8E392A55-F7BB-4A9F-B3A8-536853A31B6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8F53083F-9880-41EF-AF43-7F6D1E1889D9}"/>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6846E47-06B4-43CE-9B9F-55F1DE79C8E2}"/>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62D58306-0C54-4A9C-8DDF-141C4F93B43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713F484-1D09-45CE-8DFB-E8BFFF132C3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53E66CF6-9AD6-4855-899B-EF6CA568504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1" name="直線コネクタ 130">
          <a:extLst>
            <a:ext uri="{FF2B5EF4-FFF2-40B4-BE49-F238E27FC236}">
              <a16:creationId xmlns:a16="http://schemas.microsoft.com/office/drawing/2014/main" id="{9F22694A-53E6-431F-84D3-E2490CA16319}"/>
            </a:ext>
          </a:extLst>
        </xdr:cNvPr>
        <xdr:cNvCxnSpPr/>
      </xdr:nvCxnSpPr>
      <xdr:spPr>
        <a:xfrm flipV="1">
          <a:off x="14793595" y="4541308"/>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2" name="債務償還比率最小値テキスト">
          <a:extLst>
            <a:ext uri="{FF2B5EF4-FFF2-40B4-BE49-F238E27FC236}">
              <a16:creationId xmlns:a16="http://schemas.microsoft.com/office/drawing/2014/main" id="{7EA5234E-683B-4D73-9846-4BB8E22F1BD6}"/>
            </a:ext>
          </a:extLst>
        </xdr:cNvPr>
        <xdr:cNvSpPr txBox="1"/>
      </xdr:nvSpPr>
      <xdr:spPr>
        <a:xfrm>
          <a:off x="14846300" y="584185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3" name="直線コネクタ 132">
          <a:extLst>
            <a:ext uri="{FF2B5EF4-FFF2-40B4-BE49-F238E27FC236}">
              <a16:creationId xmlns:a16="http://schemas.microsoft.com/office/drawing/2014/main" id="{63B1C04B-7810-4815-BD76-EA68E897BB41}"/>
            </a:ext>
          </a:extLst>
        </xdr:cNvPr>
        <xdr:cNvCxnSpPr/>
      </xdr:nvCxnSpPr>
      <xdr:spPr>
        <a:xfrm>
          <a:off x="14706600" y="583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4C1146D2-4DB0-4EE4-B81F-AF977908DCD3}"/>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91C92CE6-58E5-4087-9EEE-1F3C3F155BB3}"/>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6" name="債務償還比率平均値テキスト">
          <a:extLst>
            <a:ext uri="{FF2B5EF4-FFF2-40B4-BE49-F238E27FC236}">
              <a16:creationId xmlns:a16="http://schemas.microsoft.com/office/drawing/2014/main" id="{80D81016-B977-4657-9F3D-CA757977B2D7}"/>
            </a:ext>
          </a:extLst>
        </xdr:cNvPr>
        <xdr:cNvSpPr txBox="1"/>
      </xdr:nvSpPr>
      <xdr:spPr>
        <a:xfrm>
          <a:off x="14846300" y="4630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7" name="フローチャート: 判断 136">
          <a:extLst>
            <a:ext uri="{FF2B5EF4-FFF2-40B4-BE49-F238E27FC236}">
              <a16:creationId xmlns:a16="http://schemas.microsoft.com/office/drawing/2014/main" id="{94AE445D-B7DD-44BE-BF9B-5452B919A898}"/>
            </a:ext>
          </a:extLst>
        </xdr:cNvPr>
        <xdr:cNvSpPr/>
      </xdr:nvSpPr>
      <xdr:spPr>
        <a:xfrm>
          <a:off x="14744700" y="477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8" name="フローチャート: 判断 137">
          <a:extLst>
            <a:ext uri="{FF2B5EF4-FFF2-40B4-BE49-F238E27FC236}">
              <a16:creationId xmlns:a16="http://schemas.microsoft.com/office/drawing/2014/main" id="{C8D73D84-5363-4F6E-BF63-51192D72E8F2}"/>
            </a:ext>
          </a:extLst>
        </xdr:cNvPr>
        <xdr:cNvSpPr/>
      </xdr:nvSpPr>
      <xdr:spPr>
        <a:xfrm>
          <a:off x="14033500" y="47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9" name="フローチャート: 判断 138">
          <a:extLst>
            <a:ext uri="{FF2B5EF4-FFF2-40B4-BE49-F238E27FC236}">
              <a16:creationId xmlns:a16="http://schemas.microsoft.com/office/drawing/2014/main" id="{A7FCFFC4-4034-450F-824E-7EC406068D56}"/>
            </a:ext>
          </a:extLst>
        </xdr:cNvPr>
        <xdr:cNvSpPr/>
      </xdr:nvSpPr>
      <xdr:spPr>
        <a:xfrm>
          <a:off x="13271500" y="465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40" name="フローチャート: 判断 139">
          <a:extLst>
            <a:ext uri="{FF2B5EF4-FFF2-40B4-BE49-F238E27FC236}">
              <a16:creationId xmlns:a16="http://schemas.microsoft.com/office/drawing/2014/main" id="{16F56FEF-57CD-4463-9443-F17CF7BE9950}"/>
            </a:ext>
          </a:extLst>
        </xdr:cNvPr>
        <xdr:cNvSpPr/>
      </xdr:nvSpPr>
      <xdr:spPr>
        <a:xfrm>
          <a:off x="12509500" y="47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41" name="フローチャート: 判断 140">
          <a:extLst>
            <a:ext uri="{FF2B5EF4-FFF2-40B4-BE49-F238E27FC236}">
              <a16:creationId xmlns:a16="http://schemas.microsoft.com/office/drawing/2014/main" id="{8ED9BC82-E491-43C9-8F07-DCFACDB486ED}"/>
            </a:ext>
          </a:extLst>
        </xdr:cNvPr>
        <xdr:cNvSpPr/>
      </xdr:nvSpPr>
      <xdr:spPr>
        <a:xfrm>
          <a:off x="11747500" y="48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9F5B887-4023-4D9B-A50B-69A0F06BCF3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B861BBC-7F62-416B-836D-A5FE9524EEEC}"/>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C2E6B4A-6D8E-4D51-B908-A84971B28E5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2369A38-ED3D-4ED5-A7AB-DDF8E87F6049}"/>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8CE2879-6D08-4EE8-B8AC-80951EDE898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26254</xdr:rowOff>
    </xdr:from>
    <xdr:to>
      <xdr:col>76</xdr:col>
      <xdr:colOff>73025</xdr:colOff>
      <xdr:row>30</xdr:row>
      <xdr:rowOff>127854</xdr:rowOff>
    </xdr:to>
    <xdr:sp macro="" textlink="">
      <xdr:nvSpPr>
        <xdr:cNvPr id="147" name="楕円 146">
          <a:extLst>
            <a:ext uri="{FF2B5EF4-FFF2-40B4-BE49-F238E27FC236}">
              <a16:creationId xmlns:a16="http://schemas.microsoft.com/office/drawing/2014/main" id="{DC6845AC-BD04-4010-8D1F-DE625CCD05B4}"/>
            </a:ext>
          </a:extLst>
        </xdr:cNvPr>
        <xdr:cNvSpPr/>
      </xdr:nvSpPr>
      <xdr:spPr>
        <a:xfrm>
          <a:off x="14744700" y="51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4681</xdr:rowOff>
    </xdr:from>
    <xdr:ext cx="469744" cy="259045"/>
    <xdr:sp macro="" textlink="">
      <xdr:nvSpPr>
        <xdr:cNvPr id="148" name="債務償還比率該当値テキスト">
          <a:extLst>
            <a:ext uri="{FF2B5EF4-FFF2-40B4-BE49-F238E27FC236}">
              <a16:creationId xmlns:a16="http://schemas.microsoft.com/office/drawing/2014/main" id="{3DC55555-1932-46D7-8B1E-766C61AC6DF8}"/>
            </a:ext>
          </a:extLst>
        </xdr:cNvPr>
        <xdr:cNvSpPr txBox="1"/>
      </xdr:nvSpPr>
      <xdr:spPr>
        <a:xfrm>
          <a:off x="14846300" y="5148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160761</xdr:rowOff>
    </xdr:from>
    <xdr:to>
      <xdr:col>72</xdr:col>
      <xdr:colOff>123825</xdr:colOff>
      <xdr:row>30</xdr:row>
      <xdr:rowOff>90911</xdr:rowOff>
    </xdr:to>
    <xdr:sp macro="" textlink="">
      <xdr:nvSpPr>
        <xdr:cNvPr id="149" name="楕円 148">
          <a:extLst>
            <a:ext uri="{FF2B5EF4-FFF2-40B4-BE49-F238E27FC236}">
              <a16:creationId xmlns:a16="http://schemas.microsoft.com/office/drawing/2014/main" id="{10902C22-028D-445D-B235-87CEA79A1849}"/>
            </a:ext>
          </a:extLst>
        </xdr:cNvPr>
        <xdr:cNvSpPr/>
      </xdr:nvSpPr>
      <xdr:spPr>
        <a:xfrm>
          <a:off x="14033500" y="513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40111</xdr:rowOff>
    </xdr:from>
    <xdr:to>
      <xdr:col>76</xdr:col>
      <xdr:colOff>22225</xdr:colOff>
      <xdr:row>30</xdr:row>
      <xdr:rowOff>77054</xdr:rowOff>
    </xdr:to>
    <xdr:cxnSp macro="">
      <xdr:nvCxnSpPr>
        <xdr:cNvPr id="150" name="直線コネクタ 149">
          <a:extLst>
            <a:ext uri="{FF2B5EF4-FFF2-40B4-BE49-F238E27FC236}">
              <a16:creationId xmlns:a16="http://schemas.microsoft.com/office/drawing/2014/main" id="{2C1D51D4-3CC4-44B9-AA6B-29C1406424FE}"/>
            </a:ext>
          </a:extLst>
        </xdr:cNvPr>
        <xdr:cNvCxnSpPr/>
      </xdr:nvCxnSpPr>
      <xdr:spPr>
        <a:xfrm>
          <a:off x="14084300" y="5183611"/>
          <a:ext cx="711200" cy="3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39927</xdr:rowOff>
    </xdr:from>
    <xdr:to>
      <xdr:col>68</xdr:col>
      <xdr:colOff>123825</xdr:colOff>
      <xdr:row>30</xdr:row>
      <xdr:rowOff>141527</xdr:rowOff>
    </xdr:to>
    <xdr:sp macro="" textlink="">
      <xdr:nvSpPr>
        <xdr:cNvPr id="151" name="楕円 150">
          <a:extLst>
            <a:ext uri="{FF2B5EF4-FFF2-40B4-BE49-F238E27FC236}">
              <a16:creationId xmlns:a16="http://schemas.microsoft.com/office/drawing/2014/main" id="{4781B25E-5662-4F5C-9BA2-5356D211E568}"/>
            </a:ext>
          </a:extLst>
        </xdr:cNvPr>
        <xdr:cNvSpPr/>
      </xdr:nvSpPr>
      <xdr:spPr>
        <a:xfrm>
          <a:off x="13271500" y="518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40111</xdr:rowOff>
    </xdr:from>
    <xdr:to>
      <xdr:col>72</xdr:col>
      <xdr:colOff>73025</xdr:colOff>
      <xdr:row>30</xdr:row>
      <xdr:rowOff>90727</xdr:rowOff>
    </xdr:to>
    <xdr:cxnSp macro="">
      <xdr:nvCxnSpPr>
        <xdr:cNvPr id="152" name="直線コネクタ 151">
          <a:extLst>
            <a:ext uri="{FF2B5EF4-FFF2-40B4-BE49-F238E27FC236}">
              <a16:creationId xmlns:a16="http://schemas.microsoft.com/office/drawing/2014/main" id="{F5AFDB93-98CB-4207-88B0-5BF548EB88D6}"/>
            </a:ext>
          </a:extLst>
        </xdr:cNvPr>
        <xdr:cNvCxnSpPr/>
      </xdr:nvCxnSpPr>
      <xdr:spPr>
        <a:xfrm flipV="1">
          <a:off x="13322300" y="5183611"/>
          <a:ext cx="762000" cy="5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129886</xdr:rowOff>
    </xdr:from>
    <xdr:to>
      <xdr:col>64</xdr:col>
      <xdr:colOff>123825</xdr:colOff>
      <xdr:row>31</xdr:row>
      <xdr:rowOff>60036</xdr:rowOff>
    </xdr:to>
    <xdr:sp macro="" textlink="">
      <xdr:nvSpPr>
        <xdr:cNvPr id="153" name="楕円 152">
          <a:extLst>
            <a:ext uri="{FF2B5EF4-FFF2-40B4-BE49-F238E27FC236}">
              <a16:creationId xmlns:a16="http://schemas.microsoft.com/office/drawing/2014/main" id="{23DB4677-00EF-43B5-B348-F695564EE039}"/>
            </a:ext>
          </a:extLst>
        </xdr:cNvPr>
        <xdr:cNvSpPr/>
      </xdr:nvSpPr>
      <xdr:spPr>
        <a:xfrm>
          <a:off x="12509500" y="527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90727</xdr:rowOff>
    </xdr:from>
    <xdr:to>
      <xdr:col>68</xdr:col>
      <xdr:colOff>73025</xdr:colOff>
      <xdr:row>31</xdr:row>
      <xdr:rowOff>9236</xdr:rowOff>
    </xdr:to>
    <xdr:cxnSp macro="">
      <xdr:nvCxnSpPr>
        <xdr:cNvPr id="154" name="直線コネクタ 153">
          <a:extLst>
            <a:ext uri="{FF2B5EF4-FFF2-40B4-BE49-F238E27FC236}">
              <a16:creationId xmlns:a16="http://schemas.microsoft.com/office/drawing/2014/main" id="{81685E0D-8AE7-4964-B140-96A8B7A39CE5}"/>
            </a:ext>
          </a:extLst>
        </xdr:cNvPr>
        <xdr:cNvCxnSpPr/>
      </xdr:nvCxnSpPr>
      <xdr:spPr>
        <a:xfrm flipV="1">
          <a:off x="12560300" y="5234227"/>
          <a:ext cx="762000" cy="8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146318</xdr:rowOff>
    </xdr:from>
    <xdr:to>
      <xdr:col>60</xdr:col>
      <xdr:colOff>123825</xdr:colOff>
      <xdr:row>31</xdr:row>
      <xdr:rowOff>76468</xdr:rowOff>
    </xdr:to>
    <xdr:sp macro="" textlink="">
      <xdr:nvSpPr>
        <xdr:cNvPr id="155" name="楕円 154">
          <a:extLst>
            <a:ext uri="{FF2B5EF4-FFF2-40B4-BE49-F238E27FC236}">
              <a16:creationId xmlns:a16="http://schemas.microsoft.com/office/drawing/2014/main" id="{333233FE-F658-42BB-AE29-B644DE3315DA}"/>
            </a:ext>
          </a:extLst>
        </xdr:cNvPr>
        <xdr:cNvSpPr/>
      </xdr:nvSpPr>
      <xdr:spPr>
        <a:xfrm>
          <a:off x="11747500" y="528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9236</xdr:rowOff>
    </xdr:from>
    <xdr:to>
      <xdr:col>64</xdr:col>
      <xdr:colOff>73025</xdr:colOff>
      <xdr:row>31</xdr:row>
      <xdr:rowOff>25668</xdr:rowOff>
    </xdr:to>
    <xdr:cxnSp macro="">
      <xdr:nvCxnSpPr>
        <xdr:cNvPr id="156" name="直線コネクタ 155">
          <a:extLst>
            <a:ext uri="{FF2B5EF4-FFF2-40B4-BE49-F238E27FC236}">
              <a16:creationId xmlns:a16="http://schemas.microsoft.com/office/drawing/2014/main" id="{29E37932-2757-4A3B-A219-AB4B924D6BF4}"/>
            </a:ext>
          </a:extLst>
        </xdr:cNvPr>
        <xdr:cNvCxnSpPr/>
      </xdr:nvCxnSpPr>
      <xdr:spPr>
        <a:xfrm flipV="1">
          <a:off x="11798300" y="5324186"/>
          <a:ext cx="762000" cy="1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7" name="n_1aveValue債務償還比率">
          <a:extLst>
            <a:ext uri="{FF2B5EF4-FFF2-40B4-BE49-F238E27FC236}">
              <a16:creationId xmlns:a16="http://schemas.microsoft.com/office/drawing/2014/main" id="{1CCB2D59-2B89-4D1C-942B-5391878A1AA3}"/>
            </a:ext>
          </a:extLst>
        </xdr:cNvPr>
        <xdr:cNvSpPr txBox="1"/>
      </xdr:nvSpPr>
      <xdr:spPr>
        <a:xfrm>
          <a:off x="13836727" y="448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8" name="n_2aveValue債務償還比率">
          <a:extLst>
            <a:ext uri="{FF2B5EF4-FFF2-40B4-BE49-F238E27FC236}">
              <a16:creationId xmlns:a16="http://schemas.microsoft.com/office/drawing/2014/main" id="{828F4B2B-02CA-4584-B461-20541B8B294C}"/>
            </a:ext>
          </a:extLst>
        </xdr:cNvPr>
        <xdr:cNvSpPr txBox="1"/>
      </xdr:nvSpPr>
      <xdr:spPr>
        <a:xfrm>
          <a:off x="13087427" y="443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70594</xdr:rowOff>
    </xdr:from>
    <xdr:ext cx="469744" cy="259045"/>
    <xdr:sp macro="" textlink="">
      <xdr:nvSpPr>
        <xdr:cNvPr id="159" name="n_3aveValue債務償還比率">
          <a:extLst>
            <a:ext uri="{FF2B5EF4-FFF2-40B4-BE49-F238E27FC236}">
              <a16:creationId xmlns:a16="http://schemas.microsoft.com/office/drawing/2014/main" id="{49B1961B-5A66-46FA-9991-BAD76A8B3930}"/>
            </a:ext>
          </a:extLst>
        </xdr:cNvPr>
        <xdr:cNvSpPr txBox="1"/>
      </xdr:nvSpPr>
      <xdr:spPr>
        <a:xfrm>
          <a:off x="12325427" y="452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138482</xdr:rowOff>
    </xdr:from>
    <xdr:ext cx="469744" cy="259045"/>
    <xdr:sp macro="" textlink="">
      <xdr:nvSpPr>
        <xdr:cNvPr id="160" name="n_4aveValue債務償還比率">
          <a:extLst>
            <a:ext uri="{FF2B5EF4-FFF2-40B4-BE49-F238E27FC236}">
              <a16:creationId xmlns:a16="http://schemas.microsoft.com/office/drawing/2014/main" id="{FFBF42F2-1599-4B33-A52B-F012E2C11F11}"/>
            </a:ext>
          </a:extLst>
        </xdr:cNvPr>
        <xdr:cNvSpPr txBox="1"/>
      </xdr:nvSpPr>
      <xdr:spPr>
        <a:xfrm>
          <a:off x="11563427" y="459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82038</xdr:rowOff>
    </xdr:from>
    <xdr:ext cx="469744" cy="259045"/>
    <xdr:sp macro="" textlink="">
      <xdr:nvSpPr>
        <xdr:cNvPr id="161" name="n_1mainValue債務償還比率">
          <a:extLst>
            <a:ext uri="{FF2B5EF4-FFF2-40B4-BE49-F238E27FC236}">
              <a16:creationId xmlns:a16="http://schemas.microsoft.com/office/drawing/2014/main" id="{1694406D-3543-469C-BB9F-1A263E21B147}"/>
            </a:ext>
          </a:extLst>
        </xdr:cNvPr>
        <xdr:cNvSpPr txBox="1"/>
      </xdr:nvSpPr>
      <xdr:spPr>
        <a:xfrm>
          <a:off x="13836727" y="522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132654</xdr:rowOff>
    </xdr:from>
    <xdr:ext cx="469744" cy="259045"/>
    <xdr:sp macro="" textlink="">
      <xdr:nvSpPr>
        <xdr:cNvPr id="162" name="n_2mainValue債務償還比率">
          <a:extLst>
            <a:ext uri="{FF2B5EF4-FFF2-40B4-BE49-F238E27FC236}">
              <a16:creationId xmlns:a16="http://schemas.microsoft.com/office/drawing/2014/main" id="{0F3C5E67-E1F0-40D8-AD0D-0FECB5D4E7C0}"/>
            </a:ext>
          </a:extLst>
        </xdr:cNvPr>
        <xdr:cNvSpPr txBox="1"/>
      </xdr:nvSpPr>
      <xdr:spPr>
        <a:xfrm>
          <a:off x="13087427" y="527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51163</xdr:rowOff>
    </xdr:from>
    <xdr:ext cx="469744" cy="259045"/>
    <xdr:sp macro="" textlink="">
      <xdr:nvSpPr>
        <xdr:cNvPr id="163" name="n_3mainValue債務償還比率">
          <a:extLst>
            <a:ext uri="{FF2B5EF4-FFF2-40B4-BE49-F238E27FC236}">
              <a16:creationId xmlns:a16="http://schemas.microsoft.com/office/drawing/2014/main" id="{901DDF92-BF1B-4969-B561-5446DDDECC40}"/>
            </a:ext>
          </a:extLst>
        </xdr:cNvPr>
        <xdr:cNvSpPr txBox="1"/>
      </xdr:nvSpPr>
      <xdr:spPr>
        <a:xfrm>
          <a:off x="12325427" y="53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67595</xdr:rowOff>
    </xdr:from>
    <xdr:ext cx="469744" cy="259045"/>
    <xdr:sp macro="" textlink="">
      <xdr:nvSpPr>
        <xdr:cNvPr id="164" name="n_4mainValue債務償還比率">
          <a:extLst>
            <a:ext uri="{FF2B5EF4-FFF2-40B4-BE49-F238E27FC236}">
              <a16:creationId xmlns:a16="http://schemas.microsoft.com/office/drawing/2014/main" id="{5C2BAE5B-4B35-412F-A58D-84489E5827D6}"/>
            </a:ext>
          </a:extLst>
        </xdr:cNvPr>
        <xdr:cNvSpPr txBox="1"/>
      </xdr:nvSpPr>
      <xdr:spPr>
        <a:xfrm>
          <a:off x="11563427" y="538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EF34707D-1791-4CFD-B8EF-9F751AF1140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A50DC0F-6B80-479C-A1B8-1FEF191D4BC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3466267A-5867-4811-ABAB-67EA730C5856}"/>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E188CF1A-736A-42F2-9D06-5E96EC1076A2}"/>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B58052CC-9C06-4EFE-B9A0-5D39B76252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6D66D735-A04F-42E6-9AAC-79182D0A235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28C308-1D62-497D-8E38-80A3CD2CD4C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6E8B9EB-337C-450E-A82C-0B08ABB8C1D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DEBF32-73F3-4E40-BF33-41E7210EB2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D661C59-7000-4BD8-AEBA-F2E7F7CE316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7C5593-FA92-4A0B-AEC2-9B12587A32E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AD42E5-49E1-4343-9A3C-A822ED1DB5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820B00-8B42-4495-BF3F-86309D865F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E64D6C-335C-4476-81DD-5A77954FF87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5C325E6-24E4-410C-953B-3A706D7A213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F766A68-B29F-4B51-85F9-AAF370C2EC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3E5AABA-7A19-4DC5-9D9D-80EE2C97EDC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140E864-F5BC-4279-9BA9-02D84B89FD5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524CC0-B65C-4F1A-9494-DFACFAD5085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9688894-9B71-4F68-96B7-79D6737B25A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2B9B851-C0DC-4793-A573-EB42C091B58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2455724-BE4C-4696-922C-806E65A1BE7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EC9B38-39D8-4260-A43E-2D5A9FC3C2A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F3E3622-BCB9-49E4-9853-409CF77DEEC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186B554-200C-413B-9D0D-1D70314AC76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E64A36-BA0D-4EE8-9B25-C7A3915978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E1C1E7-6FB0-46E6-9807-9F36009289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B1ED747-B52A-405A-A368-B72C0E67EA3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4813737-B0F8-42F8-B41C-2A6A11F7FA0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D8CC8E-DAC1-47E9-9554-3E90E3EED33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C32131-9667-46F7-AA42-53DF8AED626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7C5843-1E86-4DCB-A7DC-E990F3D16AE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F75117F-6201-4AF1-B838-D12A739ECB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C8BF081-7608-46BE-8E80-BF4E405D2B8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385EEC-29C6-494A-B86C-38C91488EE8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99817A9-3A0A-46CE-B6AB-D785A523A78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881072B-2DC6-449E-A1DE-88438732A6F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822B84-5868-408E-B15A-035C55491EF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891F8DA-ABA9-440A-B1F6-092F44F2897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DD7908D-A029-4970-AFF7-720A3603FA4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E93A1D9-E5CC-4C79-A113-5C49CEC224C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261D34-65D9-4D29-99FB-4103E290900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3BB818-D4EE-4B0F-B2BB-F5793AD0196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D88D54-5822-4F2A-9552-3F2F505ABA5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40D397B-7FA3-4BEB-BF06-39727E6B112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C3F7895-9456-4037-8465-DA9FD20D205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FEEECE8-47AE-4958-9E60-B4EC9C6E054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472C23F-0650-437A-9F3E-909E38A65E0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7ACE28D-161F-4ACD-8580-41D0A760411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CC50E49-169A-45E8-8F0F-D8BAD19709D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4F3D121-DEF3-44CD-8B9F-377EC6D0836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6F6AA35-5C4F-40A0-AEF9-2089F123D70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4B542B9-8DA3-4DAF-BB6C-85940EBA07B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F5AE5D-04AC-42BD-A4E4-2C3BFB834F9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4AE37A7-C904-4D16-B294-28744423218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B2316F0-90E2-4FDA-A212-A7868E16E97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D07A6F1-8CBF-4F08-B6B5-0AF44AFBA36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649EDFF-A50E-425D-8756-677EB87FC6F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B2C0E60-F1AB-49DD-8E89-E4D290A0E91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3084458-64C1-4FC6-AB18-7C0C2DEB230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F447D42-A5B3-44DF-94E2-CD53C6983E8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1B01131-39BF-409E-8F87-4709D196885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115389</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917157DD-D060-4764-9A43-D1A962856048}"/>
            </a:ext>
          </a:extLst>
        </xdr:cNvPr>
        <xdr:cNvCxnSpPr/>
      </xdr:nvCxnSpPr>
      <xdr:spPr>
        <a:xfrm flipV="1">
          <a:off x="4634865" y="5944689"/>
          <a:ext cx="0" cy="1324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E3C7CF16-A333-47A3-92D1-53486EE97141}"/>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C6DFA22B-EDEC-444A-946E-DBA6F42A7703}"/>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62066</xdr:rowOff>
    </xdr:from>
    <xdr:ext cx="405111" cy="259045"/>
    <xdr:sp macro="" textlink="">
      <xdr:nvSpPr>
        <xdr:cNvPr id="61" name="【道路】&#10;有形固定資産減価償却率最大値テキスト">
          <a:extLst>
            <a:ext uri="{FF2B5EF4-FFF2-40B4-BE49-F238E27FC236}">
              <a16:creationId xmlns:a16="http://schemas.microsoft.com/office/drawing/2014/main" id="{AF7C9A69-BCB9-4F43-ADED-7C2DB92A6713}"/>
            </a:ext>
          </a:extLst>
        </xdr:cNvPr>
        <xdr:cNvSpPr txBox="1"/>
      </xdr:nvSpPr>
      <xdr:spPr>
        <a:xfrm>
          <a:off x="4673600" y="571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115389</xdr:rowOff>
    </xdr:from>
    <xdr:to>
      <xdr:col>24</xdr:col>
      <xdr:colOff>152400</xdr:colOff>
      <xdr:row>34</xdr:row>
      <xdr:rowOff>115389</xdr:rowOff>
    </xdr:to>
    <xdr:cxnSp macro="">
      <xdr:nvCxnSpPr>
        <xdr:cNvPr id="62" name="直線コネクタ 61">
          <a:extLst>
            <a:ext uri="{FF2B5EF4-FFF2-40B4-BE49-F238E27FC236}">
              <a16:creationId xmlns:a16="http://schemas.microsoft.com/office/drawing/2014/main" id="{C6586AE7-E8F2-47B3-A00F-BBA606159F50}"/>
            </a:ext>
          </a:extLst>
        </xdr:cNvPr>
        <xdr:cNvCxnSpPr/>
      </xdr:nvCxnSpPr>
      <xdr:spPr>
        <a:xfrm>
          <a:off x="4546600" y="594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163847</xdr:rowOff>
    </xdr:from>
    <xdr:ext cx="405111" cy="259045"/>
    <xdr:sp macro="" textlink="">
      <xdr:nvSpPr>
        <xdr:cNvPr id="63" name="【道路】&#10;有形固定資産減価償却率平均値テキスト">
          <a:extLst>
            <a:ext uri="{FF2B5EF4-FFF2-40B4-BE49-F238E27FC236}">
              <a16:creationId xmlns:a16="http://schemas.microsoft.com/office/drawing/2014/main" id="{FD27FE77-9FCE-48B7-BC6B-25AB57D17935}"/>
            </a:ext>
          </a:extLst>
        </xdr:cNvPr>
        <xdr:cNvSpPr txBox="1"/>
      </xdr:nvSpPr>
      <xdr:spPr>
        <a:xfrm>
          <a:off x="4673600" y="667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64" name="フローチャート: 判断 63">
          <a:extLst>
            <a:ext uri="{FF2B5EF4-FFF2-40B4-BE49-F238E27FC236}">
              <a16:creationId xmlns:a16="http://schemas.microsoft.com/office/drawing/2014/main" id="{3726C9D5-D13A-4E5B-9763-9FA066E4AA23}"/>
            </a:ext>
          </a:extLst>
        </xdr:cNvPr>
        <xdr:cNvSpPr/>
      </xdr:nvSpPr>
      <xdr:spPr>
        <a:xfrm>
          <a:off x="4584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9C51AC73-1A36-483A-912D-58C020ED6018}"/>
            </a:ext>
          </a:extLst>
        </xdr:cNvPr>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162560</xdr:rowOff>
    </xdr:from>
    <xdr:to>
      <xdr:col>15</xdr:col>
      <xdr:colOff>101600</xdr:colOff>
      <xdr:row>39</xdr:row>
      <xdr:rowOff>92710</xdr:rowOff>
    </xdr:to>
    <xdr:sp macro="" textlink="">
      <xdr:nvSpPr>
        <xdr:cNvPr id="66" name="フローチャート: 判断 65">
          <a:extLst>
            <a:ext uri="{FF2B5EF4-FFF2-40B4-BE49-F238E27FC236}">
              <a16:creationId xmlns:a16="http://schemas.microsoft.com/office/drawing/2014/main" id="{6CAB371B-B95D-43FA-AA93-4C9CA6623272}"/>
            </a:ext>
          </a:extLst>
        </xdr:cNvPr>
        <xdr:cNvSpPr/>
      </xdr:nvSpPr>
      <xdr:spPr>
        <a:xfrm>
          <a:off x="2857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159294</xdr:rowOff>
    </xdr:from>
    <xdr:to>
      <xdr:col>10</xdr:col>
      <xdr:colOff>165100</xdr:colOff>
      <xdr:row>39</xdr:row>
      <xdr:rowOff>89444</xdr:rowOff>
    </xdr:to>
    <xdr:sp macro="" textlink="">
      <xdr:nvSpPr>
        <xdr:cNvPr id="67" name="フローチャート: 判断 66">
          <a:extLst>
            <a:ext uri="{FF2B5EF4-FFF2-40B4-BE49-F238E27FC236}">
              <a16:creationId xmlns:a16="http://schemas.microsoft.com/office/drawing/2014/main" id="{0DF384C6-EE8F-47A1-AEF1-147D04C6A70E}"/>
            </a:ext>
          </a:extLst>
        </xdr:cNvPr>
        <xdr:cNvSpPr/>
      </xdr:nvSpPr>
      <xdr:spPr>
        <a:xfrm>
          <a:off x="1968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134801</xdr:rowOff>
    </xdr:from>
    <xdr:to>
      <xdr:col>6</xdr:col>
      <xdr:colOff>38100</xdr:colOff>
      <xdr:row>39</xdr:row>
      <xdr:rowOff>64951</xdr:rowOff>
    </xdr:to>
    <xdr:sp macro="" textlink="">
      <xdr:nvSpPr>
        <xdr:cNvPr id="68" name="フローチャート: 判断 67">
          <a:extLst>
            <a:ext uri="{FF2B5EF4-FFF2-40B4-BE49-F238E27FC236}">
              <a16:creationId xmlns:a16="http://schemas.microsoft.com/office/drawing/2014/main" id="{AEF73221-FD0F-475A-BF32-9388ED1EA922}"/>
            </a:ext>
          </a:extLst>
        </xdr:cNvPr>
        <xdr:cNvSpPr/>
      </xdr:nvSpPr>
      <xdr:spPr>
        <a:xfrm>
          <a:off x="1079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5C041C1-13A2-4F09-9A00-002BF30DC59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62EF118-232D-4581-94A1-0DC7C96A7CF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2F97AE7-124E-4040-B2FF-430AEB91CE3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350B514-7C64-4DE0-ADA9-C529AF426D9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89BBEFB-1028-43E9-8231-A44AA74E129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64589</xdr:rowOff>
    </xdr:from>
    <xdr:to>
      <xdr:col>24</xdr:col>
      <xdr:colOff>114300</xdr:colOff>
      <xdr:row>34</xdr:row>
      <xdr:rowOff>166189</xdr:rowOff>
    </xdr:to>
    <xdr:sp macro="" textlink="">
      <xdr:nvSpPr>
        <xdr:cNvPr id="74" name="楕円 73">
          <a:extLst>
            <a:ext uri="{FF2B5EF4-FFF2-40B4-BE49-F238E27FC236}">
              <a16:creationId xmlns:a16="http://schemas.microsoft.com/office/drawing/2014/main" id="{8A0C97D1-D223-4771-8F8F-C05ECB94A1E5}"/>
            </a:ext>
          </a:extLst>
        </xdr:cNvPr>
        <xdr:cNvSpPr/>
      </xdr:nvSpPr>
      <xdr:spPr>
        <a:xfrm>
          <a:off x="4584700" y="58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17616</xdr:rowOff>
    </xdr:from>
    <xdr:ext cx="405111" cy="259045"/>
    <xdr:sp macro="" textlink="">
      <xdr:nvSpPr>
        <xdr:cNvPr id="75" name="【道路】&#10;有形固定資産減価償却率該当値テキスト">
          <a:extLst>
            <a:ext uri="{FF2B5EF4-FFF2-40B4-BE49-F238E27FC236}">
              <a16:creationId xmlns:a16="http://schemas.microsoft.com/office/drawing/2014/main" id="{C46667A0-4D48-41A3-BB54-0DB6F8DC8143}"/>
            </a:ext>
          </a:extLst>
        </xdr:cNvPr>
        <xdr:cNvSpPr txBox="1"/>
      </xdr:nvSpPr>
      <xdr:spPr>
        <a:xfrm>
          <a:off x="4673600" y="584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142966</xdr:rowOff>
    </xdr:from>
    <xdr:to>
      <xdr:col>20</xdr:col>
      <xdr:colOff>38100</xdr:colOff>
      <xdr:row>34</xdr:row>
      <xdr:rowOff>73116</xdr:rowOff>
    </xdr:to>
    <xdr:sp macro="" textlink="">
      <xdr:nvSpPr>
        <xdr:cNvPr id="76" name="楕円 75">
          <a:extLst>
            <a:ext uri="{FF2B5EF4-FFF2-40B4-BE49-F238E27FC236}">
              <a16:creationId xmlns:a16="http://schemas.microsoft.com/office/drawing/2014/main" id="{64F8A3AC-9378-47DE-B985-A025704943B8}"/>
            </a:ext>
          </a:extLst>
        </xdr:cNvPr>
        <xdr:cNvSpPr/>
      </xdr:nvSpPr>
      <xdr:spPr>
        <a:xfrm>
          <a:off x="3746500" y="58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22316</xdr:rowOff>
    </xdr:from>
    <xdr:to>
      <xdr:col>24</xdr:col>
      <xdr:colOff>63500</xdr:colOff>
      <xdr:row>34</xdr:row>
      <xdr:rowOff>115389</xdr:rowOff>
    </xdr:to>
    <xdr:cxnSp macro="">
      <xdr:nvCxnSpPr>
        <xdr:cNvPr id="77" name="直線コネクタ 76">
          <a:extLst>
            <a:ext uri="{FF2B5EF4-FFF2-40B4-BE49-F238E27FC236}">
              <a16:creationId xmlns:a16="http://schemas.microsoft.com/office/drawing/2014/main" id="{C7A0217F-D907-4F9F-BB18-3B2F802A2241}"/>
            </a:ext>
          </a:extLst>
        </xdr:cNvPr>
        <xdr:cNvCxnSpPr/>
      </xdr:nvCxnSpPr>
      <xdr:spPr>
        <a:xfrm>
          <a:off x="3797300" y="5851616"/>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43361</xdr:rowOff>
    </xdr:from>
    <xdr:to>
      <xdr:col>15</xdr:col>
      <xdr:colOff>101600</xdr:colOff>
      <xdr:row>33</xdr:row>
      <xdr:rowOff>144961</xdr:rowOff>
    </xdr:to>
    <xdr:sp macro="" textlink="">
      <xdr:nvSpPr>
        <xdr:cNvPr id="78" name="楕円 77">
          <a:extLst>
            <a:ext uri="{FF2B5EF4-FFF2-40B4-BE49-F238E27FC236}">
              <a16:creationId xmlns:a16="http://schemas.microsoft.com/office/drawing/2014/main" id="{F72C6346-5E88-4F9A-AD76-0704974AE96E}"/>
            </a:ext>
          </a:extLst>
        </xdr:cNvPr>
        <xdr:cNvSpPr/>
      </xdr:nvSpPr>
      <xdr:spPr>
        <a:xfrm>
          <a:off x="2857500" y="57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94161</xdr:rowOff>
    </xdr:from>
    <xdr:to>
      <xdr:col>19</xdr:col>
      <xdr:colOff>177800</xdr:colOff>
      <xdr:row>34</xdr:row>
      <xdr:rowOff>22316</xdr:rowOff>
    </xdr:to>
    <xdr:cxnSp macro="">
      <xdr:nvCxnSpPr>
        <xdr:cNvPr id="79" name="直線コネクタ 78">
          <a:extLst>
            <a:ext uri="{FF2B5EF4-FFF2-40B4-BE49-F238E27FC236}">
              <a16:creationId xmlns:a16="http://schemas.microsoft.com/office/drawing/2014/main" id="{01083492-3E36-4E70-AB55-6BBC994AF82F}"/>
            </a:ext>
          </a:extLst>
        </xdr:cNvPr>
        <xdr:cNvCxnSpPr/>
      </xdr:nvCxnSpPr>
      <xdr:spPr>
        <a:xfrm>
          <a:off x="2908300" y="5752011"/>
          <a:ext cx="889000" cy="9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0" name="n_1aveValue【道路】&#10;有形固定資産減価償却率">
          <a:extLst>
            <a:ext uri="{FF2B5EF4-FFF2-40B4-BE49-F238E27FC236}">
              <a16:creationId xmlns:a16="http://schemas.microsoft.com/office/drawing/2014/main" id="{A38512DE-0E3F-4E98-A82A-B56BDCAD9182}"/>
            </a:ext>
          </a:extLst>
        </xdr:cNvPr>
        <xdr:cNvSpPr txBox="1"/>
      </xdr:nvSpPr>
      <xdr:spPr>
        <a:xfrm>
          <a:off x="3582044" y="678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83837</xdr:rowOff>
    </xdr:from>
    <xdr:ext cx="405111" cy="259045"/>
    <xdr:sp macro="" textlink="">
      <xdr:nvSpPr>
        <xdr:cNvPr id="81" name="n_2aveValue【道路】&#10;有形固定資産減価償却率">
          <a:extLst>
            <a:ext uri="{FF2B5EF4-FFF2-40B4-BE49-F238E27FC236}">
              <a16:creationId xmlns:a16="http://schemas.microsoft.com/office/drawing/2014/main" id="{071D1F0C-F408-4EE4-B6FB-6F29CBB948C3}"/>
            </a:ext>
          </a:extLst>
        </xdr:cNvPr>
        <xdr:cNvSpPr txBox="1"/>
      </xdr:nvSpPr>
      <xdr:spPr>
        <a:xfrm>
          <a:off x="2705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105971</xdr:rowOff>
    </xdr:from>
    <xdr:ext cx="405111" cy="259045"/>
    <xdr:sp macro="" textlink="">
      <xdr:nvSpPr>
        <xdr:cNvPr id="82" name="n_3aveValue【道路】&#10;有形固定資産減価償却率">
          <a:extLst>
            <a:ext uri="{FF2B5EF4-FFF2-40B4-BE49-F238E27FC236}">
              <a16:creationId xmlns:a16="http://schemas.microsoft.com/office/drawing/2014/main" id="{A423EA89-512D-4C24-9D15-DA70A9E2532C}"/>
            </a:ext>
          </a:extLst>
        </xdr:cNvPr>
        <xdr:cNvSpPr txBox="1"/>
      </xdr:nvSpPr>
      <xdr:spPr>
        <a:xfrm>
          <a:off x="18167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81478</xdr:rowOff>
    </xdr:from>
    <xdr:ext cx="405111" cy="259045"/>
    <xdr:sp macro="" textlink="">
      <xdr:nvSpPr>
        <xdr:cNvPr id="83" name="n_4aveValue【道路】&#10;有形固定資産減価償却率">
          <a:extLst>
            <a:ext uri="{FF2B5EF4-FFF2-40B4-BE49-F238E27FC236}">
              <a16:creationId xmlns:a16="http://schemas.microsoft.com/office/drawing/2014/main" id="{99211C4B-47A0-469D-9114-BEF232D1FB2E}"/>
            </a:ext>
          </a:extLst>
        </xdr:cNvPr>
        <xdr:cNvSpPr txBox="1"/>
      </xdr:nvSpPr>
      <xdr:spPr>
        <a:xfrm>
          <a:off x="927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89643</xdr:rowOff>
    </xdr:from>
    <xdr:ext cx="405111" cy="259045"/>
    <xdr:sp macro="" textlink="">
      <xdr:nvSpPr>
        <xdr:cNvPr id="84" name="n_1mainValue【道路】&#10;有形固定資産減価償却率">
          <a:extLst>
            <a:ext uri="{FF2B5EF4-FFF2-40B4-BE49-F238E27FC236}">
              <a16:creationId xmlns:a16="http://schemas.microsoft.com/office/drawing/2014/main" id="{02B37059-0BE5-4278-B6D5-9C1019C1B8B9}"/>
            </a:ext>
          </a:extLst>
        </xdr:cNvPr>
        <xdr:cNvSpPr txBox="1"/>
      </xdr:nvSpPr>
      <xdr:spPr>
        <a:xfrm>
          <a:off x="3582044" y="557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161488</xdr:rowOff>
    </xdr:from>
    <xdr:ext cx="340478" cy="259045"/>
    <xdr:sp macro="" textlink="">
      <xdr:nvSpPr>
        <xdr:cNvPr id="85" name="n_2mainValue【道路】&#10;有形固定資産減価償却率">
          <a:extLst>
            <a:ext uri="{FF2B5EF4-FFF2-40B4-BE49-F238E27FC236}">
              <a16:creationId xmlns:a16="http://schemas.microsoft.com/office/drawing/2014/main" id="{6EECE682-EFAE-4491-8C74-7B9EDE302E97}"/>
            </a:ext>
          </a:extLst>
        </xdr:cNvPr>
        <xdr:cNvSpPr txBox="1"/>
      </xdr:nvSpPr>
      <xdr:spPr>
        <a:xfrm>
          <a:off x="2738061" y="54764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6B7361CB-FAF3-446A-85A8-49AEEC0281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FC765B27-1BC8-42AA-A429-3C5F8506C93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DFD45D5-0AFE-44CF-91BB-D2330E36200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837BCAF-99CA-4556-AD07-52F9AD75221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8653243D-4AED-46DC-A43B-AECA2A8B219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C3CC297B-32BD-4B16-9C88-442D4AE480D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5FCF88AE-1E0D-45B9-A592-6EE1F84D963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F2F25925-638B-4F63-9165-C2720ECDAE2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6E4170A5-9AAB-4F1A-B8EB-126D58D2C92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93E24881-C04B-4BFD-96AF-4F542635D68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CC12B3EE-0E39-4FC7-9DF5-BC60EF01796F}"/>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98E8C6D5-E974-486D-B72E-6E61C21D66B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279EB6F4-4C69-45ED-BE75-43017076D6A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9" name="テキスト ボックス 98">
          <a:extLst>
            <a:ext uri="{FF2B5EF4-FFF2-40B4-BE49-F238E27FC236}">
              <a16:creationId xmlns:a16="http://schemas.microsoft.com/office/drawing/2014/main" id="{F8E5E03A-DC47-477D-8D32-927375DB8804}"/>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55A81516-1645-4AAC-8B43-641D8906FF8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1" name="テキスト ボックス 100">
          <a:extLst>
            <a:ext uri="{FF2B5EF4-FFF2-40B4-BE49-F238E27FC236}">
              <a16:creationId xmlns:a16="http://schemas.microsoft.com/office/drawing/2014/main" id="{86B7E530-8BAE-4EA3-B889-1D4E919859A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DCD31A7A-B36A-4FE2-A3BC-F823FED82A3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3" name="テキスト ボックス 102">
          <a:extLst>
            <a:ext uri="{FF2B5EF4-FFF2-40B4-BE49-F238E27FC236}">
              <a16:creationId xmlns:a16="http://schemas.microsoft.com/office/drawing/2014/main" id="{26F362F4-8FE1-4B4F-82F4-78D4970B7E9B}"/>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BF056F30-72AC-4BA7-B2D4-2E4B560D17B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a:extLst>
            <a:ext uri="{FF2B5EF4-FFF2-40B4-BE49-F238E27FC236}">
              <a16:creationId xmlns:a16="http://schemas.microsoft.com/office/drawing/2014/main" id="{D31F58B6-7FEE-4B20-BB8A-D7CD0890671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id="{1E8F52CF-1440-4BA0-ACCC-E732201FDF3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07" name="直線コネクタ 106">
          <a:extLst>
            <a:ext uri="{FF2B5EF4-FFF2-40B4-BE49-F238E27FC236}">
              <a16:creationId xmlns:a16="http://schemas.microsoft.com/office/drawing/2014/main" id="{08C64353-F413-4D23-AA3D-9B653302135F}"/>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08" name="【道路】&#10;一人当たり延長最小値テキスト">
          <a:extLst>
            <a:ext uri="{FF2B5EF4-FFF2-40B4-BE49-F238E27FC236}">
              <a16:creationId xmlns:a16="http://schemas.microsoft.com/office/drawing/2014/main" id="{09C76632-69C6-417E-A2F4-270B25B75CEF}"/>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09" name="直線コネクタ 108">
          <a:extLst>
            <a:ext uri="{FF2B5EF4-FFF2-40B4-BE49-F238E27FC236}">
              <a16:creationId xmlns:a16="http://schemas.microsoft.com/office/drawing/2014/main" id="{01335AF6-9702-416F-ACBA-A601C417CE7A}"/>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0" name="【道路】&#10;一人当たり延長最大値テキスト">
          <a:extLst>
            <a:ext uri="{FF2B5EF4-FFF2-40B4-BE49-F238E27FC236}">
              <a16:creationId xmlns:a16="http://schemas.microsoft.com/office/drawing/2014/main" id="{4C4546EC-5DB3-457F-9C9D-D3DCEE6ED14E}"/>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1" name="直線コネクタ 110">
          <a:extLst>
            <a:ext uri="{FF2B5EF4-FFF2-40B4-BE49-F238E27FC236}">
              <a16:creationId xmlns:a16="http://schemas.microsoft.com/office/drawing/2014/main" id="{7671DFAB-E32D-48B3-B658-4598611D8FCE}"/>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2" name="【道路】&#10;一人当たり延長平均値テキスト">
          <a:extLst>
            <a:ext uri="{FF2B5EF4-FFF2-40B4-BE49-F238E27FC236}">
              <a16:creationId xmlns:a16="http://schemas.microsoft.com/office/drawing/2014/main" id="{6D1D558E-4E61-4EC9-A899-F2F32E56DC90}"/>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3" name="フローチャート: 判断 112">
          <a:extLst>
            <a:ext uri="{FF2B5EF4-FFF2-40B4-BE49-F238E27FC236}">
              <a16:creationId xmlns:a16="http://schemas.microsoft.com/office/drawing/2014/main" id="{DA3BB680-A528-42A3-9D7C-587A20BDD438}"/>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4" name="フローチャート: 判断 113">
          <a:extLst>
            <a:ext uri="{FF2B5EF4-FFF2-40B4-BE49-F238E27FC236}">
              <a16:creationId xmlns:a16="http://schemas.microsoft.com/office/drawing/2014/main" id="{DF5CEFF3-965D-4DB8-BD6C-8B96ADE839E7}"/>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15" name="フローチャート: 判断 114">
          <a:extLst>
            <a:ext uri="{FF2B5EF4-FFF2-40B4-BE49-F238E27FC236}">
              <a16:creationId xmlns:a16="http://schemas.microsoft.com/office/drawing/2014/main" id="{C4F80CBF-092B-40B5-A55F-D3833F1C4D20}"/>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16" name="フローチャート: 判断 115">
          <a:extLst>
            <a:ext uri="{FF2B5EF4-FFF2-40B4-BE49-F238E27FC236}">
              <a16:creationId xmlns:a16="http://schemas.microsoft.com/office/drawing/2014/main" id="{7CD8000F-3C59-45EA-879F-43F7AC9C6FBE}"/>
            </a:ext>
          </a:extLst>
        </xdr:cNvPr>
        <xdr:cNvSpPr/>
      </xdr:nvSpPr>
      <xdr:spPr>
        <a:xfrm>
          <a:off x="7810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17" name="フローチャート: 判断 116">
          <a:extLst>
            <a:ext uri="{FF2B5EF4-FFF2-40B4-BE49-F238E27FC236}">
              <a16:creationId xmlns:a16="http://schemas.microsoft.com/office/drawing/2014/main" id="{5838E951-3877-4623-A972-AB80D7A4FD98}"/>
            </a:ext>
          </a:extLst>
        </xdr:cNvPr>
        <xdr:cNvSpPr/>
      </xdr:nvSpPr>
      <xdr:spPr>
        <a:xfrm>
          <a:off x="6921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DADEA335-A974-48C5-8E96-AA5A237346D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C701461B-912C-410F-BBFF-04A62E0643E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E5632308-CD9D-4BD9-B63A-C8F7010E6BC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7C0BBFEB-FCFB-4989-B581-A3806ED64E4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5EDC2BD-4480-4158-86A2-A0278CCD4B6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170650</xdr:rowOff>
    </xdr:from>
    <xdr:to>
      <xdr:col>55</xdr:col>
      <xdr:colOff>50800</xdr:colOff>
      <xdr:row>41</xdr:row>
      <xdr:rowOff>100800</xdr:rowOff>
    </xdr:to>
    <xdr:sp macro="" textlink="">
      <xdr:nvSpPr>
        <xdr:cNvPr id="123" name="楕円 122">
          <a:extLst>
            <a:ext uri="{FF2B5EF4-FFF2-40B4-BE49-F238E27FC236}">
              <a16:creationId xmlns:a16="http://schemas.microsoft.com/office/drawing/2014/main" id="{DD04F219-8B80-42F2-A58E-0FC9D3E20165}"/>
            </a:ext>
          </a:extLst>
        </xdr:cNvPr>
        <xdr:cNvSpPr/>
      </xdr:nvSpPr>
      <xdr:spPr>
        <a:xfrm>
          <a:off x="10426700" y="70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85577</xdr:rowOff>
    </xdr:from>
    <xdr:ext cx="534377" cy="259045"/>
    <xdr:sp macro="" textlink="">
      <xdr:nvSpPr>
        <xdr:cNvPr id="124" name="【道路】&#10;一人当たり延長該当値テキスト">
          <a:extLst>
            <a:ext uri="{FF2B5EF4-FFF2-40B4-BE49-F238E27FC236}">
              <a16:creationId xmlns:a16="http://schemas.microsoft.com/office/drawing/2014/main" id="{368AA18D-62D1-4027-B407-352E9F98654D}"/>
            </a:ext>
          </a:extLst>
        </xdr:cNvPr>
        <xdr:cNvSpPr txBox="1"/>
      </xdr:nvSpPr>
      <xdr:spPr>
        <a:xfrm>
          <a:off x="10515600" y="694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1205</xdr:rowOff>
    </xdr:from>
    <xdr:to>
      <xdr:col>50</xdr:col>
      <xdr:colOff>165100</xdr:colOff>
      <xdr:row>41</xdr:row>
      <xdr:rowOff>102805</xdr:rowOff>
    </xdr:to>
    <xdr:sp macro="" textlink="">
      <xdr:nvSpPr>
        <xdr:cNvPr id="125" name="楕円 124">
          <a:extLst>
            <a:ext uri="{FF2B5EF4-FFF2-40B4-BE49-F238E27FC236}">
              <a16:creationId xmlns:a16="http://schemas.microsoft.com/office/drawing/2014/main" id="{0C9C17BA-5116-4A19-A845-B8785B8D8921}"/>
            </a:ext>
          </a:extLst>
        </xdr:cNvPr>
        <xdr:cNvSpPr/>
      </xdr:nvSpPr>
      <xdr:spPr>
        <a:xfrm>
          <a:off x="9588500" y="703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50000</xdr:rowOff>
    </xdr:from>
    <xdr:to>
      <xdr:col>55</xdr:col>
      <xdr:colOff>0</xdr:colOff>
      <xdr:row>41</xdr:row>
      <xdr:rowOff>52005</xdr:rowOff>
    </xdr:to>
    <xdr:cxnSp macro="">
      <xdr:nvCxnSpPr>
        <xdr:cNvPr id="126" name="直線コネクタ 125">
          <a:extLst>
            <a:ext uri="{FF2B5EF4-FFF2-40B4-BE49-F238E27FC236}">
              <a16:creationId xmlns:a16="http://schemas.microsoft.com/office/drawing/2014/main" id="{05D0FD6B-6281-48A6-A2E5-13312F14BA04}"/>
            </a:ext>
          </a:extLst>
        </xdr:cNvPr>
        <xdr:cNvCxnSpPr/>
      </xdr:nvCxnSpPr>
      <xdr:spPr>
        <a:xfrm flipV="1">
          <a:off x="9639300" y="7079450"/>
          <a:ext cx="8382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4357</xdr:rowOff>
    </xdr:from>
    <xdr:to>
      <xdr:col>46</xdr:col>
      <xdr:colOff>38100</xdr:colOff>
      <xdr:row>41</xdr:row>
      <xdr:rowOff>105957</xdr:rowOff>
    </xdr:to>
    <xdr:sp macro="" textlink="">
      <xdr:nvSpPr>
        <xdr:cNvPr id="127" name="楕円 126">
          <a:extLst>
            <a:ext uri="{FF2B5EF4-FFF2-40B4-BE49-F238E27FC236}">
              <a16:creationId xmlns:a16="http://schemas.microsoft.com/office/drawing/2014/main" id="{C51DA6B6-55BB-45EA-B44A-03C4D5FAFDB9}"/>
            </a:ext>
          </a:extLst>
        </xdr:cNvPr>
        <xdr:cNvSpPr/>
      </xdr:nvSpPr>
      <xdr:spPr>
        <a:xfrm>
          <a:off x="8699500" y="70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52005</xdr:rowOff>
    </xdr:from>
    <xdr:to>
      <xdr:col>50</xdr:col>
      <xdr:colOff>114300</xdr:colOff>
      <xdr:row>41</xdr:row>
      <xdr:rowOff>55157</xdr:rowOff>
    </xdr:to>
    <xdr:cxnSp macro="">
      <xdr:nvCxnSpPr>
        <xdr:cNvPr id="128" name="直線コネクタ 127">
          <a:extLst>
            <a:ext uri="{FF2B5EF4-FFF2-40B4-BE49-F238E27FC236}">
              <a16:creationId xmlns:a16="http://schemas.microsoft.com/office/drawing/2014/main" id="{0A766447-4C27-4568-8139-AF571D5DCEAD}"/>
            </a:ext>
          </a:extLst>
        </xdr:cNvPr>
        <xdr:cNvCxnSpPr/>
      </xdr:nvCxnSpPr>
      <xdr:spPr>
        <a:xfrm flipV="1">
          <a:off x="8750300" y="7081455"/>
          <a:ext cx="889000" cy="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29" name="n_1aveValue【道路】&#10;一人当たり延長">
          <a:extLst>
            <a:ext uri="{FF2B5EF4-FFF2-40B4-BE49-F238E27FC236}">
              <a16:creationId xmlns:a16="http://schemas.microsoft.com/office/drawing/2014/main" id="{D0A9B9AE-B2AC-42BA-91E7-71C0647DADF2}"/>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0" name="n_2aveValue【道路】&#10;一人当たり延長">
          <a:extLst>
            <a:ext uri="{FF2B5EF4-FFF2-40B4-BE49-F238E27FC236}">
              <a16:creationId xmlns:a16="http://schemas.microsoft.com/office/drawing/2014/main" id="{C4F35E80-33E1-4E5A-8286-C4340449F492}"/>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76117</xdr:rowOff>
    </xdr:from>
    <xdr:ext cx="534377" cy="259045"/>
    <xdr:sp macro="" textlink="">
      <xdr:nvSpPr>
        <xdr:cNvPr id="131" name="n_3aveValue【道路】&#10;一人当たり延長">
          <a:extLst>
            <a:ext uri="{FF2B5EF4-FFF2-40B4-BE49-F238E27FC236}">
              <a16:creationId xmlns:a16="http://schemas.microsoft.com/office/drawing/2014/main" id="{005AB6B2-80FC-4F78-A4F7-537018A36344}"/>
            </a:ext>
          </a:extLst>
        </xdr:cNvPr>
        <xdr:cNvSpPr txBox="1"/>
      </xdr:nvSpPr>
      <xdr:spPr>
        <a:xfrm>
          <a:off x="75941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77825</xdr:rowOff>
    </xdr:from>
    <xdr:ext cx="534377" cy="259045"/>
    <xdr:sp macro="" textlink="">
      <xdr:nvSpPr>
        <xdr:cNvPr id="132" name="n_4aveValue【道路】&#10;一人当たり延長">
          <a:extLst>
            <a:ext uri="{FF2B5EF4-FFF2-40B4-BE49-F238E27FC236}">
              <a16:creationId xmlns:a16="http://schemas.microsoft.com/office/drawing/2014/main" id="{54C87FD8-00EC-4FC4-B533-7552309BBDF6}"/>
            </a:ext>
          </a:extLst>
        </xdr:cNvPr>
        <xdr:cNvSpPr txBox="1"/>
      </xdr:nvSpPr>
      <xdr:spPr>
        <a:xfrm>
          <a:off x="6705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93932</xdr:rowOff>
    </xdr:from>
    <xdr:ext cx="534377" cy="259045"/>
    <xdr:sp macro="" textlink="">
      <xdr:nvSpPr>
        <xdr:cNvPr id="133" name="n_1mainValue【道路】&#10;一人当たり延長">
          <a:extLst>
            <a:ext uri="{FF2B5EF4-FFF2-40B4-BE49-F238E27FC236}">
              <a16:creationId xmlns:a16="http://schemas.microsoft.com/office/drawing/2014/main" id="{14E57BFD-1FA8-48C6-AE7E-AAD35374F4D2}"/>
            </a:ext>
          </a:extLst>
        </xdr:cNvPr>
        <xdr:cNvSpPr txBox="1"/>
      </xdr:nvSpPr>
      <xdr:spPr>
        <a:xfrm>
          <a:off x="9359411" y="712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97084</xdr:rowOff>
    </xdr:from>
    <xdr:ext cx="534377" cy="259045"/>
    <xdr:sp macro="" textlink="">
      <xdr:nvSpPr>
        <xdr:cNvPr id="134" name="n_2mainValue【道路】&#10;一人当たり延長">
          <a:extLst>
            <a:ext uri="{FF2B5EF4-FFF2-40B4-BE49-F238E27FC236}">
              <a16:creationId xmlns:a16="http://schemas.microsoft.com/office/drawing/2014/main" id="{F48FAE68-1631-4EE7-BEF2-63218355EB51}"/>
            </a:ext>
          </a:extLst>
        </xdr:cNvPr>
        <xdr:cNvSpPr txBox="1"/>
      </xdr:nvSpPr>
      <xdr:spPr>
        <a:xfrm>
          <a:off x="8483111" y="712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710F057A-35B8-4833-BBA2-0152FEF916B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BB51E3DB-6854-4523-84F2-0492652D90A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5AC1E5EF-CCCD-44DA-8857-C8A29422C6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675E2B90-E658-4149-9C7B-2631DE164EE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728A722D-2223-46CC-9EA6-8B675EE083C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6737481A-40C5-46B0-AF9F-BB18FAADA07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844712A3-82B7-4EA1-8946-1203A86B4E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D4B489CB-B717-49EE-B279-EFF49071557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518AEA36-53BD-4C24-BA40-AF83686E99E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55953C57-CB56-48AC-AAEF-42760B63787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5BD21AC0-22CD-4757-847C-CB50C2E069D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731BE057-2C55-493A-BE81-E7912053909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91560EDF-C785-4182-882C-28F664320F8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98388092-06A5-43CC-B95F-6AEF9E6A1A8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04384CC5-567F-4612-BB11-3B8A196DAF6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07942EC1-7B6D-4F65-BB58-DA74439A3AB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5DB8ED44-006F-4BB6-9893-BC8BE92053B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009E112E-2AA8-4A9A-8E7B-79E9FB5980B8}"/>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90D48A8A-341C-43CB-BBA1-D2199891D97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9531E9AE-0D5B-47E2-B870-3A2600A4300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5" name="テキスト ボックス 154">
          <a:extLst>
            <a:ext uri="{FF2B5EF4-FFF2-40B4-BE49-F238E27FC236}">
              <a16:creationId xmlns:a16="http://schemas.microsoft.com/office/drawing/2014/main" id="{F1FFDF2E-F159-412E-9092-276F9E6A688D}"/>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7EA8F068-35D6-4AC9-B8BC-A0AEF59C1FB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AFEA6A7C-8794-4F04-828C-89B2427CD5E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58" name="直線コネクタ 157">
          <a:extLst>
            <a:ext uri="{FF2B5EF4-FFF2-40B4-BE49-F238E27FC236}">
              <a16:creationId xmlns:a16="http://schemas.microsoft.com/office/drawing/2014/main" id="{306FB9E9-5D84-43C0-AD64-2D33FF26E87E}"/>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9" name="【橋りょう・トンネル】&#10;有形固定資産減価償却率最小値テキスト">
          <a:extLst>
            <a:ext uri="{FF2B5EF4-FFF2-40B4-BE49-F238E27FC236}">
              <a16:creationId xmlns:a16="http://schemas.microsoft.com/office/drawing/2014/main" id="{0FF8F2A5-8C69-406F-9942-0D1F21273557}"/>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60" name="直線コネクタ 159">
          <a:extLst>
            <a:ext uri="{FF2B5EF4-FFF2-40B4-BE49-F238E27FC236}">
              <a16:creationId xmlns:a16="http://schemas.microsoft.com/office/drawing/2014/main" id="{120F642A-0530-4A7E-BCDE-B0763924E4EE}"/>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61" name="【橋りょう・トンネル】&#10;有形固定資産減価償却率最大値テキスト">
          <a:extLst>
            <a:ext uri="{FF2B5EF4-FFF2-40B4-BE49-F238E27FC236}">
              <a16:creationId xmlns:a16="http://schemas.microsoft.com/office/drawing/2014/main" id="{35122C49-5640-4942-90E4-E6EB41D7B4F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a:extLst>
            <a:ext uri="{FF2B5EF4-FFF2-40B4-BE49-F238E27FC236}">
              <a16:creationId xmlns:a16="http://schemas.microsoft.com/office/drawing/2014/main" id="{D73BCE2C-94AC-4592-BF47-841C4D96C0E9}"/>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56D9A3E9-B583-466C-8636-E39D777C39E2}"/>
            </a:ext>
          </a:extLst>
        </xdr:cNvPr>
        <xdr:cNvSpPr txBox="1"/>
      </xdr:nvSpPr>
      <xdr:spPr>
        <a:xfrm>
          <a:off x="4673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64" name="フローチャート: 判断 163">
          <a:extLst>
            <a:ext uri="{FF2B5EF4-FFF2-40B4-BE49-F238E27FC236}">
              <a16:creationId xmlns:a16="http://schemas.microsoft.com/office/drawing/2014/main" id="{FC0D89B0-BEA9-4858-80D8-8D1E11075CE1}"/>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65" name="フローチャート: 判断 164">
          <a:extLst>
            <a:ext uri="{FF2B5EF4-FFF2-40B4-BE49-F238E27FC236}">
              <a16:creationId xmlns:a16="http://schemas.microsoft.com/office/drawing/2014/main" id="{59CFE124-D13E-46A4-BC00-B6CE4B4318B8}"/>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66" name="フローチャート: 判断 165">
          <a:extLst>
            <a:ext uri="{FF2B5EF4-FFF2-40B4-BE49-F238E27FC236}">
              <a16:creationId xmlns:a16="http://schemas.microsoft.com/office/drawing/2014/main" id="{A37FC246-D36D-4D22-B395-FD11D6BC5C76}"/>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67" name="フローチャート: 判断 166">
          <a:extLst>
            <a:ext uri="{FF2B5EF4-FFF2-40B4-BE49-F238E27FC236}">
              <a16:creationId xmlns:a16="http://schemas.microsoft.com/office/drawing/2014/main" id="{6B3326AC-15A0-404A-BE70-B7DC955B5F91}"/>
            </a:ext>
          </a:extLst>
        </xdr:cNvPr>
        <xdr:cNvSpPr/>
      </xdr:nvSpPr>
      <xdr:spPr>
        <a:xfrm>
          <a:off x="1968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15240</xdr:rowOff>
    </xdr:from>
    <xdr:to>
      <xdr:col>6</xdr:col>
      <xdr:colOff>38100</xdr:colOff>
      <xdr:row>60</xdr:row>
      <xdr:rowOff>116840</xdr:rowOff>
    </xdr:to>
    <xdr:sp macro="" textlink="">
      <xdr:nvSpPr>
        <xdr:cNvPr id="168" name="フローチャート: 判断 167">
          <a:extLst>
            <a:ext uri="{FF2B5EF4-FFF2-40B4-BE49-F238E27FC236}">
              <a16:creationId xmlns:a16="http://schemas.microsoft.com/office/drawing/2014/main" id="{3FEE712E-9A79-42F7-B1C1-75DB30766ACF}"/>
            </a:ext>
          </a:extLst>
        </xdr:cNvPr>
        <xdr:cNvSpPr/>
      </xdr:nvSpPr>
      <xdr:spPr>
        <a:xfrm>
          <a:off x="1079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CDE19F7A-0743-49E9-9D47-4B62E64ACAE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9B0D3E4A-D10F-4599-96FD-2E020A5FF9F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F3C45909-B9A2-4B70-B9D9-BB209CC6714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7CE4CD61-988F-4244-8A93-0BE0D69561F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AB3C3B7C-0BBD-4615-9B02-4F52631EC8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44450</xdr:rowOff>
    </xdr:from>
    <xdr:to>
      <xdr:col>24</xdr:col>
      <xdr:colOff>114300</xdr:colOff>
      <xdr:row>55</xdr:row>
      <xdr:rowOff>146050</xdr:rowOff>
    </xdr:to>
    <xdr:sp macro="" textlink="">
      <xdr:nvSpPr>
        <xdr:cNvPr id="174" name="楕円 173">
          <a:extLst>
            <a:ext uri="{FF2B5EF4-FFF2-40B4-BE49-F238E27FC236}">
              <a16:creationId xmlns:a16="http://schemas.microsoft.com/office/drawing/2014/main" id="{969CDFB9-1284-4EB3-91EF-3801C8B29065}"/>
            </a:ext>
          </a:extLst>
        </xdr:cNvPr>
        <xdr:cNvSpPr/>
      </xdr:nvSpPr>
      <xdr:spPr>
        <a:xfrm>
          <a:off x="45847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340478" cy="259045"/>
    <xdr:sp macro="" textlink="">
      <xdr:nvSpPr>
        <xdr:cNvPr id="175" name="【橋りょう・トンネル】&#10;有形固定資産減価償却率該当値テキスト">
          <a:extLst>
            <a:ext uri="{FF2B5EF4-FFF2-40B4-BE49-F238E27FC236}">
              <a16:creationId xmlns:a16="http://schemas.microsoft.com/office/drawing/2014/main" id="{66804D22-E39B-4B30-927C-4140E88484A0}"/>
            </a:ext>
          </a:extLst>
        </xdr:cNvPr>
        <xdr:cNvSpPr txBox="1"/>
      </xdr:nvSpPr>
      <xdr:spPr>
        <a:xfrm>
          <a:off x="4673600" y="9427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44450</xdr:rowOff>
    </xdr:from>
    <xdr:to>
      <xdr:col>20</xdr:col>
      <xdr:colOff>38100</xdr:colOff>
      <xdr:row>55</xdr:row>
      <xdr:rowOff>146050</xdr:rowOff>
    </xdr:to>
    <xdr:sp macro="" textlink="">
      <xdr:nvSpPr>
        <xdr:cNvPr id="176" name="楕円 175">
          <a:extLst>
            <a:ext uri="{FF2B5EF4-FFF2-40B4-BE49-F238E27FC236}">
              <a16:creationId xmlns:a16="http://schemas.microsoft.com/office/drawing/2014/main" id="{2B71CC24-CADE-4705-B068-8C7B13B02402}"/>
            </a:ext>
          </a:extLst>
        </xdr:cNvPr>
        <xdr:cNvSpPr/>
      </xdr:nvSpPr>
      <xdr:spPr>
        <a:xfrm>
          <a:off x="3746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95250</xdr:rowOff>
    </xdr:from>
    <xdr:to>
      <xdr:col>24</xdr:col>
      <xdr:colOff>63500</xdr:colOff>
      <xdr:row>55</xdr:row>
      <xdr:rowOff>95250</xdr:rowOff>
    </xdr:to>
    <xdr:cxnSp macro="">
      <xdr:nvCxnSpPr>
        <xdr:cNvPr id="177" name="直線コネクタ 176">
          <a:extLst>
            <a:ext uri="{FF2B5EF4-FFF2-40B4-BE49-F238E27FC236}">
              <a16:creationId xmlns:a16="http://schemas.microsoft.com/office/drawing/2014/main" id="{64590D63-DBAB-4410-8449-E70017BB915F}"/>
            </a:ext>
          </a:extLst>
        </xdr:cNvPr>
        <xdr:cNvCxnSpPr/>
      </xdr:nvCxnSpPr>
      <xdr:spPr>
        <a:xfrm>
          <a:off x="3797300" y="952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44450</xdr:rowOff>
    </xdr:from>
    <xdr:to>
      <xdr:col>15</xdr:col>
      <xdr:colOff>101600</xdr:colOff>
      <xdr:row>55</xdr:row>
      <xdr:rowOff>146050</xdr:rowOff>
    </xdr:to>
    <xdr:sp macro="" textlink="">
      <xdr:nvSpPr>
        <xdr:cNvPr id="178" name="楕円 177">
          <a:extLst>
            <a:ext uri="{FF2B5EF4-FFF2-40B4-BE49-F238E27FC236}">
              <a16:creationId xmlns:a16="http://schemas.microsoft.com/office/drawing/2014/main" id="{6260E788-A382-48E9-8A9B-360E50CECAF7}"/>
            </a:ext>
          </a:extLst>
        </xdr:cNvPr>
        <xdr:cNvSpPr/>
      </xdr:nvSpPr>
      <xdr:spPr>
        <a:xfrm>
          <a:off x="28575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95250</xdr:rowOff>
    </xdr:from>
    <xdr:to>
      <xdr:col>19</xdr:col>
      <xdr:colOff>177800</xdr:colOff>
      <xdr:row>55</xdr:row>
      <xdr:rowOff>95250</xdr:rowOff>
    </xdr:to>
    <xdr:cxnSp macro="">
      <xdr:nvCxnSpPr>
        <xdr:cNvPr id="179" name="直線コネクタ 178">
          <a:extLst>
            <a:ext uri="{FF2B5EF4-FFF2-40B4-BE49-F238E27FC236}">
              <a16:creationId xmlns:a16="http://schemas.microsoft.com/office/drawing/2014/main" id="{3D3145BF-770E-48A3-8A25-D4990789E96B}"/>
            </a:ext>
          </a:extLst>
        </xdr:cNvPr>
        <xdr:cNvCxnSpPr/>
      </xdr:nvCxnSpPr>
      <xdr:spPr>
        <a:xfrm>
          <a:off x="2908300" y="952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80" name="n_1aveValue【橋りょう・トンネル】&#10;有形固定資産減価償却率">
          <a:extLst>
            <a:ext uri="{FF2B5EF4-FFF2-40B4-BE49-F238E27FC236}">
              <a16:creationId xmlns:a16="http://schemas.microsoft.com/office/drawing/2014/main" id="{327A7D7F-BAFF-45E4-B763-00F8F7AE6E75}"/>
            </a:ext>
          </a:extLst>
        </xdr:cNvPr>
        <xdr:cNvSpPr txBox="1"/>
      </xdr:nvSpPr>
      <xdr:spPr>
        <a:xfrm>
          <a:off x="3582044"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81" name="n_2aveValue【橋りょう・トンネル】&#10;有形固定資産減価償却率">
          <a:extLst>
            <a:ext uri="{FF2B5EF4-FFF2-40B4-BE49-F238E27FC236}">
              <a16:creationId xmlns:a16="http://schemas.microsoft.com/office/drawing/2014/main" id="{917A26C0-7725-4523-A2C5-72A52842CF10}"/>
            </a:ext>
          </a:extLst>
        </xdr:cNvPr>
        <xdr:cNvSpPr txBox="1"/>
      </xdr:nvSpPr>
      <xdr:spPr>
        <a:xfrm>
          <a:off x="27057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182" name="n_3aveValue【橋りょう・トンネル】&#10;有形固定資産減価償却率">
          <a:extLst>
            <a:ext uri="{FF2B5EF4-FFF2-40B4-BE49-F238E27FC236}">
              <a16:creationId xmlns:a16="http://schemas.microsoft.com/office/drawing/2014/main" id="{41A3FA0F-632C-4F95-9105-09C332381B0D}"/>
            </a:ext>
          </a:extLst>
        </xdr:cNvPr>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133367</xdr:rowOff>
    </xdr:from>
    <xdr:ext cx="405111" cy="259045"/>
    <xdr:sp macro="" textlink="">
      <xdr:nvSpPr>
        <xdr:cNvPr id="183" name="n_4aveValue【橋りょう・トンネル】&#10;有形固定資産減価償却率">
          <a:extLst>
            <a:ext uri="{FF2B5EF4-FFF2-40B4-BE49-F238E27FC236}">
              <a16:creationId xmlns:a16="http://schemas.microsoft.com/office/drawing/2014/main" id="{9C0F7D0C-AAA1-4969-82CF-443DD8DF368D}"/>
            </a:ext>
          </a:extLst>
        </xdr:cNvPr>
        <xdr:cNvSpPr txBox="1"/>
      </xdr:nvSpPr>
      <xdr:spPr>
        <a:xfrm>
          <a:off x="927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162577</xdr:rowOff>
    </xdr:from>
    <xdr:ext cx="340478" cy="259045"/>
    <xdr:sp macro="" textlink="">
      <xdr:nvSpPr>
        <xdr:cNvPr id="184" name="n_1mainValue【橋りょう・トンネル】&#10;有形固定資産減価償却率">
          <a:extLst>
            <a:ext uri="{FF2B5EF4-FFF2-40B4-BE49-F238E27FC236}">
              <a16:creationId xmlns:a16="http://schemas.microsoft.com/office/drawing/2014/main" id="{0A2712E9-C548-40AD-AD98-49DCACEF9C7D}"/>
            </a:ext>
          </a:extLst>
        </xdr:cNvPr>
        <xdr:cNvSpPr txBox="1"/>
      </xdr:nvSpPr>
      <xdr:spPr>
        <a:xfrm>
          <a:off x="36143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162577</xdr:rowOff>
    </xdr:from>
    <xdr:ext cx="340478" cy="259045"/>
    <xdr:sp macro="" textlink="">
      <xdr:nvSpPr>
        <xdr:cNvPr id="185" name="n_2mainValue【橋りょう・トンネル】&#10;有形固定資産減価償却率">
          <a:extLst>
            <a:ext uri="{FF2B5EF4-FFF2-40B4-BE49-F238E27FC236}">
              <a16:creationId xmlns:a16="http://schemas.microsoft.com/office/drawing/2014/main" id="{1D43D53F-2C12-48CC-9F6C-7B7100CBC03E}"/>
            </a:ext>
          </a:extLst>
        </xdr:cNvPr>
        <xdr:cNvSpPr txBox="1"/>
      </xdr:nvSpPr>
      <xdr:spPr>
        <a:xfrm>
          <a:off x="2738061" y="924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a:extLst>
            <a:ext uri="{FF2B5EF4-FFF2-40B4-BE49-F238E27FC236}">
              <a16:creationId xmlns:a16="http://schemas.microsoft.com/office/drawing/2014/main" id="{61D184EF-FCDF-4E9F-995C-AACE0FCCF2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a:extLst>
            <a:ext uri="{FF2B5EF4-FFF2-40B4-BE49-F238E27FC236}">
              <a16:creationId xmlns:a16="http://schemas.microsoft.com/office/drawing/2014/main" id="{482113C6-C7DA-4D4A-B588-DD0C2982FD4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a:extLst>
            <a:ext uri="{FF2B5EF4-FFF2-40B4-BE49-F238E27FC236}">
              <a16:creationId xmlns:a16="http://schemas.microsoft.com/office/drawing/2014/main" id="{F00472E4-F706-4C73-ADBD-4B460D95F0C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a:extLst>
            <a:ext uri="{FF2B5EF4-FFF2-40B4-BE49-F238E27FC236}">
              <a16:creationId xmlns:a16="http://schemas.microsoft.com/office/drawing/2014/main" id="{15163AFF-1227-4E2F-A6DA-BBA42AE7C2C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a:extLst>
            <a:ext uri="{FF2B5EF4-FFF2-40B4-BE49-F238E27FC236}">
              <a16:creationId xmlns:a16="http://schemas.microsoft.com/office/drawing/2014/main" id="{E908D895-27AC-4699-925A-8362100C886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a:extLst>
            <a:ext uri="{FF2B5EF4-FFF2-40B4-BE49-F238E27FC236}">
              <a16:creationId xmlns:a16="http://schemas.microsoft.com/office/drawing/2014/main" id="{2E71F1B7-AE2B-4E29-B7FA-1B43A334092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a:extLst>
            <a:ext uri="{FF2B5EF4-FFF2-40B4-BE49-F238E27FC236}">
              <a16:creationId xmlns:a16="http://schemas.microsoft.com/office/drawing/2014/main" id="{AF7EA0B4-09DC-4200-BCEE-6A19ECF457F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a:extLst>
            <a:ext uri="{FF2B5EF4-FFF2-40B4-BE49-F238E27FC236}">
              <a16:creationId xmlns:a16="http://schemas.microsoft.com/office/drawing/2014/main" id="{2D2298B2-253A-4CBA-9C9A-E70BE1036F9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a:extLst>
            <a:ext uri="{FF2B5EF4-FFF2-40B4-BE49-F238E27FC236}">
              <a16:creationId xmlns:a16="http://schemas.microsoft.com/office/drawing/2014/main" id="{6DAF18C6-A89E-4C3C-AFD6-6CAD48B7A42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a:extLst>
            <a:ext uri="{FF2B5EF4-FFF2-40B4-BE49-F238E27FC236}">
              <a16:creationId xmlns:a16="http://schemas.microsoft.com/office/drawing/2014/main" id="{7A778E19-5EEC-409A-9E05-98EE146E43B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6" name="直線コネクタ 195">
          <a:extLst>
            <a:ext uri="{FF2B5EF4-FFF2-40B4-BE49-F238E27FC236}">
              <a16:creationId xmlns:a16="http://schemas.microsoft.com/office/drawing/2014/main" id="{233FFA75-2A25-4624-AB24-B86C3EB2E0D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7" name="テキスト ボックス 196">
          <a:extLst>
            <a:ext uri="{FF2B5EF4-FFF2-40B4-BE49-F238E27FC236}">
              <a16:creationId xmlns:a16="http://schemas.microsoft.com/office/drawing/2014/main" id="{E4C05884-4CB7-4011-A45E-F6BCB66040B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8" name="直線コネクタ 197">
          <a:extLst>
            <a:ext uri="{FF2B5EF4-FFF2-40B4-BE49-F238E27FC236}">
              <a16:creationId xmlns:a16="http://schemas.microsoft.com/office/drawing/2014/main" id="{330D918A-DB81-4C57-8FFF-CF823C78CDD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9" name="テキスト ボックス 198">
          <a:extLst>
            <a:ext uri="{FF2B5EF4-FFF2-40B4-BE49-F238E27FC236}">
              <a16:creationId xmlns:a16="http://schemas.microsoft.com/office/drawing/2014/main" id="{2D3B0A19-98BC-48D9-A6C8-89C717E62C1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a:extLst>
            <a:ext uri="{FF2B5EF4-FFF2-40B4-BE49-F238E27FC236}">
              <a16:creationId xmlns:a16="http://schemas.microsoft.com/office/drawing/2014/main" id="{A5796614-28D2-43A9-B39E-7EB6B104E7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1" name="テキスト ボックス 200">
          <a:extLst>
            <a:ext uri="{FF2B5EF4-FFF2-40B4-BE49-F238E27FC236}">
              <a16:creationId xmlns:a16="http://schemas.microsoft.com/office/drawing/2014/main" id="{CE261B61-47DF-4209-82C2-004942AA3399}"/>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2" name="直線コネクタ 201">
          <a:extLst>
            <a:ext uri="{FF2B5EF4-FFF2-40B4-BE49-F238E27FC236}">
              <a16:creationId xmlns:a16="http://schemas.microsoft.com/office/drawing/2014/main" id="{FF472D89-2744-41F0-8E6E-6D2C98DF427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3" name="テキスト ボックス 202">
          <a:extLst>
            <a:ext uri="{FF2B5EF4-FFF2-40B4-BE49-F238E27FC236}">
              <a16:creationId xmlns:a16="http://schemas.microsoft.com/office/drawing/2014/main" id="{DA7A2716-6F31-4549-AD0B-3E64EE812E0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4" name="直線コネクタ 203">
          <a:extLst>
            <a:ext uri="{FF2B5EF4-FFF2-40B4-BE49-F238E27FC236}">
              <a16:creationId xmlns:a16="http://schemas.microsoft.com/office/drawing/2014/main" id="{E618EFB3-904C-4669-B157-DD1F5873C44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05" name="テキスト ボックス 204">
          <a:extLst>
            <a:ext uri="{FF2B5EF4-FFF2-40B4-BE49-F238E27FC236}">
              <a16:creationId xmlns:a16="http://schemas.microsoft.com/office/drawing/2014/main" id="{6BA8E38F-941E-42BA-8009-C7FC3335AF3A}"/>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id="{6C22C4DE-2C69-4F60-8FA2-B1CDC52D966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7" name="テキスト ボックス 206">
          <a:extLst>
            <a:ext uri="{FF2B5EF4-FFF2-40B4-BE49-F238E27FC236}">
              <a16:creationId xmlns:a16="http://schemas.microsoft.com/office/drawing/2014/main" id="{755367D9-194C-45CA-ACEF-ED872573781A}"/>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a:extLst>
            <a:ext uri="{FF2B5EF4-FFF2-40B4-BE49-F238E27FC236}">
              <a16:creationId xmlns:a16="http://schemas.microsoft.com/office/drawing/2014/main" id="{07817F74-643A-4300-998E-5C684DF6C54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09" name="直線コネクタ 208">
          <a:extLst>
            <a:ext uri="{FF2B5EF4-FFF2-40B4-BE49-F238E27FC236}">
              <a16:creationId xmlns:a16="http://schemas.microsoft.com/office/drawing/2014/main" id="{220FEFA5-9BE1-46D1-B495-855F3D493E98}"/>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10" name="【橋りょう・トンネル】&#10;一人当たり有形固定資産（償却資産）額最小値テキスト">
          <a:extLst>
            <a:ext uri="{FF2B5EF4-FFF2-40B4-BE49-F238E27FC236}">
              <a16:creationId xmlns:a16="http://schemas.microsoft.com/office/drawing/2014/main" id="{B4CAD01A-C679-4188-9238-F555582C19F8}"/>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11" name="直線コネクタ 210">
          <a:extLst>
            <a:ext uri="{FF2B5EF4-FFF2-40B4-BE49-F238E27FC236}">
              <a16:creationId xmlns:a16="http://schemas.microsoft.com/office/drawing/2014/main" id="{9E39B9C5-0CDA-47A2-AF77-B18A3CC30B69}"/>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12" name="【橋りょう・トンネル】&#10;一人当たり有形固定資産（償却資産）額最大値テキスト">
          <a:extLst>
            <a:ext uri="{FF2B5EF4-FFF2-40B4-BE49-F238E27FC236}">
              <a16:creationId xmlns:a16="http://schemas.microsoft.com/office/drawing/2014/main" id="{4BD3897A-3C4A-4BE3-8740-90ED8AF7D288}"/>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13" name="直線コネクタ 212">
          <a:extLst>
            <a:ext uri="{FF2B5EF4-FFF2-40B4-BE49-F238E27FC236}">
              <a16:creationId xmlns:a16="http://schemas.microsoft.com/office/drawing/2014/main" id="{053EDF60-9CEB-4A36-B140-9A3A27257863}"/>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14" name="【橋りょう・トンネル】&#10;一人当たり有形固定資産（償却資産）額平均値テキスト">
          <a:extLst>
            <a:ext uri="{FF2B5EF4-FFF2-40B4-BE49-F238E27FC236}">
              <a16:creationId xmlns:a16="http://schemas.microsoft.com/office/drawing/2014/main" id="{A9B35713-EC5A-47EE-B2D9-247D1A72C0C9}"/>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15" name="フローチャート: 判断 214">
          <a:extLst>
            <a:ext uri="{FF2B5EF4-FFF2-40B4-BE49-F238E27FC236}">
              <a16:creationId xmlns:a16="http://schemas.microsoft.com/office/drawing/2014/main" id="{DB33D622-8751-4501-9FB4-7840FF467A4B}"/>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16" name="フローチャート: 判断 215">
          <a:extLst>
            <a:ext uri="{FF2B5EF4-FFF2-40B4-BE49-F238E27FC236}">
              <a16:creationId xmlns:a16="http://schemas.microsoft.com/office/drawing/2014/main" id="{C15936F0-816E-44FF-9AF3-CC48A03F757C}"/>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17" name="フローチャート: 判断 216">
          <a:extLst>
            <a:ext uri="{FF2B5EF4-FFF2-40B4-BE49-F238E27FC236}">
              <a16:creationId xmlns:a16="http://schemas.microsoft.com/office/drawing/2014/main" id="{28E2D7A0-7100-45EC-A7C7-88F5F41E6F58}"/>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52132</xdr:rowOff>
    </xdr:from>
    <xdr:to>
      <xdr:col>41</xdr:col>
      <xdr:colOff>101600</xdr:colOff>
      <xdr:row>63</xdr:row>
      <xdr:rowOff>153732</xdr:rowOff>
    </xdr:to>
    <xdr:sp macro="" textlink="">
      <xdr:nvSpPr>
        <xdr:cNvPr id="218" name="フローチャート: 判断 217">
          <a:extLst>
            <a:ext uri="{FF2B5EF4-FFF2-40B4-BE49-F238E27FC236}">
              <a16:creationId xmlns:a16="http://schemas.microsoft.com/office/drawing/2014/main" id="{2522A444-26F1-4C72-9052-9C5EE7FA4DEA}"/>
            </a:ext>
          </a:extLst>
        </xdr:cNvPr>
        <xdr:cNvSpPr/>
      </xdr:nvSpPr>
      <xdr:spPr>
        <a:xfrm>
          <a:off x="7810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47210</xdr:rowOff>
    </xdr:from>
    <xdr:to>
      <xdr:col>36</xdr:col>
      <xdr:colOff>165100</xdr:colOff>
      <xdr:row>63</xdr:row>
      <xdr:rowOff>148810</xdr:rowOff>
    </xdr:to>
    <xdr:sp macro="" textlink="">
      <xdr:nvSpPr>
        <xdr:cNvPr id="219" name="フローチャート: 判断 218">
          <a:extLst>
            <a:ext uri="{FF2B5EF4-FFF2-40B4-BE49-F238E27FC236}">
              <a16:creationId xmlns:a16="http://schemas.microsoft.com/office/drawing/2014/main" id="{B6A5CFE8-0ADF-4E16-AB8D-D265A6149E34}"/>
            </a:ext>
          </a:extLst>
        </xdr:cNvPr>
        <xdr:cNvSpPr/>
      </xdr:nvSpPr>
      <xdr:spPr>
        <a:xfrm>
          <a:off x="6921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D80EF58B-9808-4722-8E1F-B29BA395C3E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A7CF19AD-2FD9-4B27-9DAB-F10485FEC3C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A1A3AD89-B433-4AAA-BA24-2F0D5EF3C0D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D84063C4-15BB-4832-8FB0-A110DBC0F05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2522154E-57CE-4896-B172-2B0F05CF371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25400</xdr:rowOff>
    </xdr:from>
    <xdr:to>
      <xdr:col>55</xdr:col>
      <xdr:colOff>50800</xdr:colOff>
      <xdr:row>64</xdr:row>
      <xdr:rowOff>127000</xdr:rowOff>
    </xdr:to>
    <xdr:sp macro="" textlink="">
      <xdr:nvSpPr>
        <xdr:cNvPr id="225" name="楕円 224">
          <a:extLst>
            <a:ext uri="{FF2B5EF4-FFF2-40B4-BE49-F238E27FC236}">
              <a16:creationId xmlns:a16="http://schemas.microsoft.com/office/drawing/2014/main" id="{43700BBC-9282-4857-87A3-5B589A0C550A}"/>
            </a:ext>
          </a:extLst>
        </xdr:cNvPr>
        <xdr:cNvSpPr/>
      </xdr:nvSpPr>
      <xdr:spPr>
        <a:xfrm>
          <a:off x="10426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111777</xdr:rowOff>
    </xdr:from>
    <xdr:ext cx="249299" cy="259045"/>
    <xdr:sp macro="" textlink="">
      <xdr:nvSpPr>
        <xdr:cNvPr id="226" name="【橋りょう・トンネル】&#10;一人当たり有形固定資産（償却資産）額該当値テキスト">
          <a:extLst>
            <a:ext uri="{FF2B5EF4-FFF2-40B4-BE49-F238E27FC236}">
              <a16:creationId xmlns:a16="http://schemas.microsoft.com/office/drawing/2014/main" id="{5D7665B9-5335-479C-A658-9E7C7C6E084B}"/>
            </a:ext>
          </a:extLst>
        </xdr:cNvPr>
        <xdr:cNvSpPr txBox="1"/>
      </xdr:nvSpPr>
      <xdr:spPr>
        <a:xfrm>
          <a:off x="10515600" y="1091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25400</xdr:rowOff>
    </xdr:from>
    <xdr:to>
      <xdr:col>50</xdr:col>
      <xdr:colOff>165100</xdr:colOff>
      <xdr:row>64</xdr:row>
      <xdr:rowOff>127000</xdr:rowOff>
    </xdr:to>
    <xdr:sp macro="" textlink="">
      <xdr:nvSpPr>
        <xdr:cNvPr id="227" name="楕円 226">
          <a:extLst>
            <a:ext uri="{FF2B5EF4-FFF2-40B4-BE49-F238E27FC236}">
              <a16:creationId xmlns:a16="http://schemas.microsoft.com/office/drawing/2014/main" id="{E62F4207-B79B-4BA3-8F82-B4963BF8BEBF}"/>
            </a:ext>
          </a:extLst>
        </xdr:cNvPr>
        <xdr:cNvSpPr/>
      </xdr:nvSpPr>
      <xdr:spPr>
        <a:xfrm>
          <a:off x="95885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76200</xdr:rowOff>
    </xdr:from>
    <xdr:to>
      <xdr:col>55</xdr:col>
      <xdr:colOff>0</xdr:colOff>
      <xdr:row>64</xdr:row>
      <xdr:rowOff>76200</xdr:rowOff>
    </xdr:to>
    <xdr:cxnSp macro="">
      <xdr:nvCxnSpPr>
        <xdr:cNvPr id="228" name="直線コネクタ 227">
          <a:extLst>
            <a:ext uri="{FF2B5EF4-FFF2-40B4-BE49-F238E27FC236}">
              <a16:creationId xmlns:a16="http://schemas.microsoft.com/office/drawing/2014/main" id="{35999CD3-6A0C-4A19-9FB8-BAF83A4C6ECE}"/>
            </a:ext>
          </a:extLst>
        </xdr:cNvPr>
        <xdr:cNvCxnSpPr/>
      </xdr:nvCxnSpPr>
      <xdr:spPr>
        <a:xfrm>
          <a:off x="9639300" y="1104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25398</xdr:rowOff>
    </xdr:from>
    <xdr:to>
      <xdr:col>46</xdr:col>
      <xdr:colOff>38100</xdr:colOff>
      <xdr:row>64</xdr:row>
      <xdr:rowOff>126998</xdr:rowOff>
    </xdr:to>
    <xdr:sp macro="" textlink="">
      <xdr:nvSpPr>
        <xdr:cNvPr id="229" name="楕円 228">
          <a:extLst>
            <a:ext uri="{FF2B5EF4-FFF2-40B4-BE49-F238E27FC236}">
              <a16:creationId xmlns:a16="http://schemas.microsoft.com/office/drawing/2014/main" id="{74C2E78C-43EF-4C2E-9F76-A3298D6F6215}"/>
            </a:ext>
          </a:extLst>
        </xdr:cNvPr>
        <xdr:cNvSpPr/>
      </xdr:nvSpPr>
      <xdr:spPr>
        <a:xfrm>
          <a:off x="8699500" y="1099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76198</xdr:rowOff>
    </xdr:from>
    <xdr:to>
      <xdr:col>50</xdr:col>
      <xdr:colOff>114300</xdr:colOff>
      <xdr:row>64</xdr:row>
      <xdr:rowOff>76200</xdr:rowOff>
    </xdr:to>
    <xdr:cxnSp macro="">
      <xdr:nvCxnSpPr>
        <xdr:cNvPr id="230" name="直線コネクタ 229">
          <a:extLst>
            <a:ext uri="{FF2B5EF4-FFF2-40B4-BE49-F238E27FC236}">
              <a16:creationId xmlns:a16="http://schemas.microsoft.com/office/drawing/2014/main" id="{C36B3509-565B-46F9-A544-C2CD1A700974}"/>
            </a:ext>
          </a:extLst>
        </xdr:cNvPr>
        <xdr:cNvCxnSpPr/>
      </xdr:nvCxnSpPr>
      <xdr:spPr>
        <a:xfrm>
          <a:off x="8750300" y="11048998"/>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31" name="n_1aveValue【橋りょう・トンネル】&#10;一人当たり有形固定資産（償却資産）額">
          <a:extLst>
            <a:ext uri="{FF2B5EF4-FFF2-40B4-BE49-F238E27FC236}">
              <a16:creationId xmlns:a16="http://schemas.microsoft.com/office/drawing/2014/main" id="{21D8A4EB-FB6F-49EC-9A2F-DA5BB5CD6D28}"/>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32" name="n_2aveValue【橋りょう・トンネル】&#10;一人当たり有形固定資産（償却資産）額">
          <a:extLst>
            <a:ext uri="{FF2B5EF4-FFF2-40B4-BE49-F238E27FC236}">
              <a16:creationId xmlns:a16="http://schemas.microsoft.com/office/drawing/2014/main" id="{163ECC82-9AE0-4BEB-9AA0-FC56C536E9C8}"/>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170259</xdr:rowOff>
    </xdr:from>
    <xdr:ext cx="690189" cy="259045"/>
    <xdr:sp macro="" textlink="">
      <xdr:nvSpPr>
        <xdr:cNvPr id="233" name="n_3aveValue【橋りょう・トンネル】&#10;一人当たり有形固定資産（償却資産）額">
          <a:extLst>
            <a:ext uri="{FF2B5EF4-FFF2-40B4-BE49-F238E27FC236}">
              <a16:creationId xmlns:a16="http://schemas.microsoft.com/office/drawing/2014/main" id="{8D43CC49-0B42-488D-981C-71D910170D91}"/>
            </a:ext>
          </a:extLst>
        </xdr:cNvPr>
        <xdr:cNvSpPr txBox="1"/>
      </xdr:nvSpPr>
      <xdr:spPr>
        <a:xfrm>
          <a:off x="75162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165337</xdr:rowOff>
    </xdr:from>
    <xdr:ext cx="690189" cy="259045"/>
    <xdr:sp macro="" textlink="">
      <xdr:nvSpPr>
        <xdr:cNvPr id="234" name="n_4aveValue【橋りょう・トンネル】&#10;一人当たり有形固定資産（償却資産）額">
          <a:extLst>
            <a:ext uri="{FF2B5EF4-FFF2-40B4-BE49-F238E27FC236}">
              <a16:creationId xmlns:a16="http://schemas.microsoft.com/office/drawing/2014/main" id="{A55347A8-5335-4CB7-A2F4-3FC6855694F9}"/>
            </a:ext>
          </a:extLst>
        </xdr:cNvPr>
        <xdr:cNvSpPr txBox="1"/>
      </xdr:nvSpPr>
      <xdr:spPr>
        <a:xfrm>
          <a:off x="6627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167450</xdr:colOff>
      <xdr:row>64</xdr:row>
      <xdr:rowOff>118127</xdr:rowOff>
    </xdr:from>
    <xdr:ext cx="249299" cy="259045"/>
    <xdr:sp macro="" textlink="">
      <xdr:nvSpPr>
        <xdr:cNvPr id="235" name="n_1mainValue【橋りょう・トンネル】&#10;一人当たり有形固定資産（償却資産）額">
          <a:extLst>
            <a:ext uri="{FF2B5EF4-FFF2-40B4-BE49-F238E27FC236}">
              <a16:creationId xmlns:a16="http://schemas.microsoft.com/office/drawing/2014/main" id="{FA801E62-2E5B-45A2-9225-F34E23AFB0BA}"/>
            </a:ext>
          </a:extLst>
        </xdr:cNvPr>
        <xdr:cNvSpPr txBox="1"/>
      </xdr:nvSpPr>
      <xdr:spPr>
        <a:xfrm>
          <a:off x="9501950" y="1109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64</xdr:row>
      <xdr:rowOff>118125</xdr:rowOff>
    </xdr:from>
    <xdr:ext cx="313932" cy="259045"/>
    <xdr:sp macro="" textlink="">
      <xdr:nvSpPr>
        <xdr:cNvPr id="236" name="n_2mainValue【橋りょう・トンネル】&#10;一人当たり有形固定資産（償却資産）額">
          <a:extLst>
            <a:ext uri="{FF2B5EF4-FFF2-40B4-BE49-F238E27FC236}">
              <a16:creationId xmlns:a16="http://schemas.microsoft.com/office/drawing/2014/main" id="{B9220056-FBA5-4692-A144-E2999FFAF7ED}"/>
            </a:ext>
          </a:extLst>
        </xdr:cNvPr>
        <xdr:cNvSpPr txBox="1"/>
      </xdr:nvSpPr>
      <xdr:spPr>
        <a:xfrm>
          <a:off x="8593333" y="110909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a:extLst>
            <a:ext uri="{FF2B5EF4-FFF2-40B4-BE49-F238E27FC236}">
              <a16:creationId xmlns:a16="http://schemas.microsoft.com/office/drawing/2014/main" id="{1703048A-D93E-409D-AE71-B6E7AFF11D7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a:extLst>
            <a:ext uri="{FF2B5EF4-FFF2-40B4-BE49-F238E27FC236}">
              <a16:creationId xmlns:a16="http://schemas.microsoft.com/office/drawing/2014/main" id="{48FB46BD-95DF-4344-82A7-A671DF40623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a:extLst>
            <a:ext uri="{FF2B5EF4-FFF2-40B4-BE49-F238E27FC236}">
              <a16:creationId xmlns:a16="http://schemas.microsoft.com/office/drawing/2014/main" id="{D08AED7B-1387-4074-8412-DDE7BE145F3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a:extLst>
            <a:ext uri="{FF2B5EF4-FFF2-40B4-BE49-F238E27FC236}">
              <a16:creationId xmlns:a16="http://schemas.microsoft.com/office/drawing/2014/main" id="{60779E26-58AD-4A0D-8AFB-A207C8C5927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a:extLst>
            <a:ext uri="{FF2B5EF4-FFF2-40B4-BE49-F238E27FC236}">
              <a16:creationId xmlns:a16="http://schemas.microsoft.com/office/drawing/2014/main" id="{0E2B29DE-FCDE-494C-B4AB-37042A7BC58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a:extLst>
            <a:ext uri="{FF2B5EF4-FFF2-40B4-BE49-F238E27FC236}">
              <a16:creationId xmlns:a16="http://schemas.microsoft.com/office/drawing/2014/main" id="{FF0FC62B-0A61-48A9-AEBA-7A2C5D3BCC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a:extLst>
            <a:ext uri="{FF2B5EF4-FFF2-40B4-BE49-F238E27FC236}">
              <a16:creationId xmlns:a16="http://schemas.microsoft.com/office/drawing/2014/main" id="{E846679A-EEC7-4E65-BF5C-5504E37B28D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BC3B3081-74D0-478E-BEEC-A2A998EAEFF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BDDF0E0E-C251-4737-874A-B8DEEF7B2CC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057935B1-C6E2-41B6-B2AF-1F662AA21A9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7" name="テキスト ボックス 246">
          <a:extLst>
            <a:ext uri="{FF2B5EF4-FFF2-40B4-BE49-F238E27FC236}">
              <a16:creationId xmlns:a16="http://schemas.microsoft.com/office/drawing/2014/main" id="{F23FD1D6-6E2C-4252-8979-56DBCC99816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8" name="直線コネクタ 247">
          <a:extLst>
            <a:ext uri="{FF2B5EF4-FFF2-40B4-BE49-F238E27FC236}">
              <a16:creationId xmlns:a16="http://schemas.microsoft.com/office/drawing/2014/main" id="{26F42A4A-0CF8-4C8B-85F0-6F112774AD1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9" name="テキスト ボックス 248">
          <a:extLst>
            <a:ext uri="{FF2B5EF4-FFF2-40B4-BE49-F238E27FC236}">
              <a16:creationId xmlns:a16="http://schemas.microsoft.com/office/drawing/2014/main" id="{9FA6E1F2-C2D7-47CA-BE80-49B1D182242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0" name="直線コネクタ 249">
          <a:extLst>
            <a:ext uri="{FF2B5EF4-FFF2-40B4-BE49-F238E27FC236}">
              <a16:creationId xmlns:a16="http://schemas.microsoft.com/office/drawing/2014/main" id="{69145097-5524-44AF-B321-8C830FA6AC8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1" name="テキスト ボックス 250">
          <a:extLst>
            <a:ext uri="{FF2B5EF4-FFF2-40B4-BE49-F238E27FC236}">
              <a16:creationId xmlns:a16="http://schemas.microsoft.com/office/drawing/2014/main" id="{3EDE9E01-E94C-4C1F-87DD-7ECB07B56B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2" name="直線コネクタ 251">
          <a:extLst>
            <a:ext uri="{FF2B5EF4-FFF2-40B4-BE49-F238E27FC236}">
              <a16:creationId xmlns:a16="http://schemas.microsoft.com/office/drawing/2014/main" id="{9B84E219-33A7-49AB-8A79-6AAEF5823D3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3" name="テキスト ボックス 252">
          <a:extLst>
            <a:ext uri="{FF2B5EF4-FFF2-40B4-BE49-F238E27FC236}">
              <a16:creationId xmlns:a16="http://schemas.microsoft.com/office/drawing/2014/main" id="{E1036712-432D-40C7-BB0E-E4C5BF2B28F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4" name="直線コネクタ 253">
          <a:extLst>
            <a:ext uri="{FF2B5EF4-FFF2-40B4-BE49-F238E27FC236}">
              <a16:creationId xmlns:a16="http://schemas.microsoft.com/office/drawing/2014/main" id="{449288F7-B093-48DE-945C-FD430E1807F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5" name="テキスト ボックス 254">
          <a:extLst>
            <a:ext uri="{FF2B5EF4-FFF2-40B4-BE49-F238E27FC236}">
              <a16:creationId xmlns:a16="http://schemas.microsoft.com/office/drawing/2014/main" id="{B4C629DA-4961-466A-B4A1-9C726024ED8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6" name="直線コネクタ 255">
          <a:extLst>
            <a:ext uri="{FF2B5EF4-FFF2-40B4-BE49-F238E27FC236}">
              <a16:creationId xmlns:a16="http://schemas.microsoft.com/office/drawing/2014/main" id="{67F69FF6-6EF1-4845-B07B-77EC0DDD010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57" name="テキスト ボックス 256">
          <a:extLst>
            <a:ext uri="{FF2B5EF4-FFF2-40B4-BE49-F238E27FC236}">
              <a16:creationId xmlns:a16="http://schemas.microsoft.com/office/drawing/2014/main" id="{FB2A1627-7FBB-444A-834F-68E0181B1C66}"/>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a:extLst>
            <a:ext uri="{FF2B5EF4-FFF2-40B4-BE49-F238E27FC236}">
              <a16:creationId xmlns:a16="http://schemas.microsoft.com/office/drawing/2014/main" id="{88B8F3EA-810C-4149-9D3F-8939F47EA56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公営住宅】&#10;有形固定資産減価償却率グラフ枠">
          <a:extLst>
            <a:ext uri="{FF2B5EF4-FFF2-40B4-BE49-F238E27FC236}">
              <a16:creationId xmlns:a16="http://schemas.microsoft.com/office/drawing/2014/main" id="{0331F21E-A716-438E-BD46-803FDA3C702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60" name="直線コネクタ 259">
          <a:extLst>
            <a:ext uri="{FF2B5EF4-FFF2-40B4-BE49-F238E27FC236}">
              <a16:creationId xmlns:a16="http://schemas.microsoft.com/office/drawing/2014/main" id="{31D2A3AA-4B87-434D-A09B-9095EA354B05}"/>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61" name="【公営住宅】&#10;有形固定資産減価償却率最小値テキスト">
          <a:extLst>
            <a:ext uri="{FF2B5EF4-FFF2-40B4-BE49-F238E27FC236}">
              <a16:creationId xmlns:a16="http://schemas.microsoft.com/office/drawing/2014/main" id="{AAE57DCD-FDE0-44A4-8F3D-8E5A1C516BFC}"/>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62" name="直線コネクタ 261">
          <a:extLst>
            <a:ext uri="{FF2B5EF4-FFF2-40B4-BE49-F238E27FC236}">
              <a16:creationId xmlns:a16="http://schemas.microsoft.com/office/drawing/2014/main" id="{C6F50DA0-B66C-4575-92AC-D911C93D6DC6}"/>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63" name="【公営住宅】&#10;有形固定資産減価償却率最大値テキスト">
          <a:extLst>
            <a:ext uri="{FF2B5EF4-FFF2-40B4-BE49-F238E27FC236}">
              <a16:creationId xmlns:a16="http://schemas.microsoft.com/office/drawing/2014/main" id="{A14DB6BA-E4BB-4B91-A92C-C19CD3D22743}"/>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4" name="直線コネクタ 263">
          <a:extLst>
            <a:ext uri="{FF2B5EF4-FFF2-40B4-BE49-F238E27FC236}">
              <a16:creationId xmlns:a16="http://schemas.microsoft.com/office/drawing/2014/main" id="{053D2A83-6855-48F7-9D3E-01FCB3890B7C}"/>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65" name="【公営住宅】&#10;有形固定資産減価償却率平均値テキスト">
          <a:extLst>
            <a:ext uri="{FF2B5EF4-FFF2-40B4-BE49-F238E27FC236}">
              <a16:creationId xmlns:a16="http://schemas.microsoft.com/office/drawing/2014/main" id="{701D591A-6B46-49D6-A061-0D23E23B90A1}"/>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66" name="フローチャート: 判断 265">
          <a:extLst>
            <a:ext uri="{FF2B5EF4-FFF2-40B4-BE49-F238E27FC236}">
              <a16:creationId xmlns:a16="http://schemas.microsoft.com/office/drawing/2014/main" id="{9B9D3BE0-C615-4196-8AB4-C1DD4145BBFA}"/>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67" name="フローチャート: 判断 266">
          <a:extLst>
            <a:ext uri="{FF2B5EF4-FFF2-40B4-BE49-F238E27FC236}">
              <a16:creationId xmlns:a16="http://schemas.microsoft.com/office/drawing/2014/main" id="{15FD81D3-6565-4784-ADCB-EBE58F173373}"/>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68" name="フローチャート: 判断 267">
          <a:extLst>
            <a:ext uri="{FF2B5EF4-FFF2-40B4-BE49-F238E27FC236}">
              <a16:creationId xmlns:a16="http://schemas.microsoft.com/office/drawing/2014/main" id="{B6BDFE91-B0C0-43B6-97A0-5CBCFACCE1DB}"/>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20320</xdr:rowOff>
    </xdr:from>
    <xdr:to>
      <xdr:col>10</xdr:col>
      <xdr:colOff>165100</xdr:colOff>
      <xdr:row>82</xdr:row>
      <xdr:rowOff>121920</xdr:rowOff>
    </xdr:to>
    <xdr:sp macro="" textlink="">
      <xdr:nvSpPr>
        <xdr:cNvPr id="269" name="フローチャート: 判断 268">
          <a:extLst>
            <a:ext uri="{FF2B5EF4-FFF2-40B4-BE49-F238E27FC236}">
              <a16:creationId xmlns:a16="http://schemas.microsoft.com/office/drawing/2014/main" id="{60B0B29F-53B0-40AF-AABC-DAB72F6818D9}"/>
            </a:ext>
          </a:extLst>
        </xdr:cNvPr>
        <xdr:cNvSpPr/>
      </xdr:nvSpPr>
      <xdr:spPr>
        <a:xfrm>
          <a:off x="1968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70" name="フローチャート: 判断 269">
          <a:extLst>
            <a:ext uri="{FF2B5EF4-FFF2-40B4-BE49-F238E27FC236}">
              <a16:creationId xmlns:a16="http://schemas.microsoft.com/office/drawing/2014/main" id="{AF50B308-17CD-4FF2-BCC0-26A381F9C1B3}"/>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EACB8E0B-AFDE-44DB-B5DF-00301009D8E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49471381-8EFD-456B-A719-926E2F4ED6C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9DA240EF-82D2-4A08-9B25-1A8A48FF8C0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86466B17-D4F1-41A0-94E8-BFFA02B107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38D3F548-A74E-4C77-A8CE-87C18B806B7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76" name="楕円 275">
          <a:extLst>
            <a:ext uri="{FF2B5EF4-FFF2-40B4-BE49-F238E27FC236}">
              <a16:creationId xmlns:a16="http://schemas.microsoft.com/office/drawing/2014/main" id="{E53F7E96-D436-4BA5-B969-634FFADF26CF}"/>
            </a:ext>
          </a:extLst>
        </xdr:cNvPr>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135907</xdr:rowOff>
    </xdr:from>
    <xdr:ext cx="405111" cy="259045"/>
    <xdr:sp macro="" textlink="">
      <xdr:nvSpPr>
        <xdr:cNvPr id="277" name="【公営住宅】&#10;有形固定資産減価償却率該当値テキスト">
          <a:extLst>
            <a:ext uri="{FF2B5EF4-FFF2-40B4-BE49-F238E27FC236}">
              <a16:creationId xmlns:a16="http://schemas.microsoft.com/office/drawing/2014/main" id="{34727380-AF67-40F1-BF75-26918A0B629D}"/>
            </a:ext>
          </a:extLst>
        </xdr:cNvPr>
        <xdr:cNvSpPr txBox="1"/>
      </xdr:nvSpPr>
      <xdr:spPr>
        <a:xfrm>
          <a:off x="4673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81280</xdr:rowOff>
    </xdr:from>
    <xdr:to>
      <xdr:col>20</xdr:col>
      <xdr:colOff>38100</xdr:colOff>
      <xdr:row>82</xdr:row>
      <xdr:rowOff>11430</xdr:rowOff>
    </xdr:to>
    <xdr:sp macro="" textlink="">
      <xdr:nvSpPr>
        <xdr:cNvPr id="278" name="楕円 277">
          <a:extLst>
            <a:ext uri="{FF2B5EF4-FFF2-40B4-BE49-F238E27FC236}">
              <a16:creationId xmlns:a16="http://schemas.microsoft.com/office/drawing/2014/main" id="{7C5519CA-65B5-4DD9-B5B2-C226B156EFF8}"/>
            </a:ext>
          </a:extLst>
        </xdr:cNvPr>
        <xdr:cNvSpPr/>
      </xdr:nvSpPr>
      <xdr:spPr>
        <a:xfrm>
          <a:off x="3746500" y="139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132080</xdr:rowOff>
    </xdr:from>
    <xdr:to>
      <xdr:col>24</xdr:col>
      <xdr:colOff>63500</xdr:colOff>
      <xdr:row>81</xdr:row>
      <xdr:rowOff>163830</xdr:rowOff>
    </xdr:to>
    <xdr:cxnSp macro="">
      <xdr:nvCxnSpPr>
        <xdr:cNvPr id="279" name="直線コネクタ 278">
          <a:extLst>
            <a:ext uri="{FF2B5EF4-FFF2-40B4-BE49-F238E27FC236}">
              <a16:creationId xmlns:a16="http://schemas.microsoft.com/office/drawing/2014/main" id="{B3BCDCF1-8A4B-4178-AE58-69DA8B23C339}"/>
            </a:ext>
          </a:extLst>
        </xdr:cNvPr>
        <xdr:cNvCxnSpPr/>
      </xdr:nvCxnSpPr>
      <xdr:spPr>
        <a:xfrm>
          <a:off x="3797300" y="1401953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72389</xdr:rowOff>
    </xdr:from>
    <xdr:to>
      <xdr:col>15</xdr:col>
      <xdr:colOff>101600</xdr:colOff>
      <xdr:row>82</xdr:row>
      <xdr:rowOff>2539</xdr:rowOff>
    </xdr:to>
    <xdr:sp macro="" textlink="">
      <xdr:nvSpPr>
        <xdr:cNvPr id="280" name="楕円 279">
          <a:extLst>
            <a:ext uri="{FF2B5EF4-FFF2-40B4-BE49-F238E27FC236}">
              <a16:creationId xmlns:a16="http://schemas.microsoft.com/office/drawing/2014/main" id="{6B3892DD-110C-4BD0-B504-A69313D2924A}"/>
            </a:ext>
          </a:extLst>
        </xdr:cNvPr>
        <xdr:cNvSpPr/>
      </xdr:nvSpPr>
      <xdr:spPr>
        <a:xfrm>
          <a:off x="28575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123189</xdr:rowOff>
    </xdr:from>
    <xdr:to>
      <xdr:col>19</xdr:col>
      <xdr:colOff>177800</xdr:colOff>
      <xdr:row>81</xdr:row>
      <xdr:rowOff>132080</xdr:rowOff>
    </xdr:to>
    <xdr:cxnSp macro="">
      <xdr:nvCxnSpPr>
        <xdr:cNvPr id="281" name="直線コネクタ 280">
          <a:extLst>
            <a:ext uri="{FF2B5EF4-FFF2-40B4-BE49-F238E27FC236}">
              <a16:creationId xmlns:a16="http://schemas.microsoft.com/office/drawing/2014/main" id="{A5F2F3F8-CD64-4A34-9B5F-2BE67378007D}"/>
            </a:ext>
          </a:extLst>
        </xdr:cNvPr>
        <xdr:cNvCxnSpPr/>
      </xdr:nvCxnSpPr>
      <xdr:spPr>
        <a:xfrm>
          <a:off x="2908300" y="1401063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282" name="n_1aveValue【公営住宅】&#10;有形固定資産減価償却率">
          <a:extLst>
            <a:ext uri="{FF2B5EF4-FFF2-40B4-BE49-F238E27FC236}">
              <a16:creationId xmlns:a16="http://schemas.microsoft.com/office/drawing/2014/main" id="{78D5EFD1-2B3C-456C-9C1F-D76D6BFE7468}"/>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283" name="n_2aveValue【公営住宅】&#10;有形固定資産減価償却率">
          <a:extLst>
            <a:ext uri="{FF2B5EF4-FFF2-40B4-BE49-F238E27FC236}">
              <a16:creationId xmlns:a16="http://schemas.microsoft.com/office/drawing/2014/main" id="{CAF59BED-0C06-41E2-A27D-FAF7D616BA37}"/>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138447</xdr:rowOff>
    </xdr:from>
    <xdr:ext cx="405111" cy="259045"/>
    <xdr:sp macro="" textlink="">
      <xdr:nvSpPr>
        <xdr:cNvPr id="284" name="n_3aveValue【公営住宅】&#10;有形固定資産減価償却率">
          <a:extLst>
            <a:ext uri="{FF2B5EF4-FFF2-40B4-BE49-F238E27FC236}">
              <a16:creationId xmlns:a16="http://schemas.microsoft.com/office/drawing/2014/main" id="{DCCA4AE0-49D4-4224-88F7-3D94D369DD56}"/>
            </a:ext>
          </a:extLst>
        </xdr:cNvPr>
        <xdr:cNvSpPr txBox="1"/>
      </xdr:nvSpPr>
      <xdr:spPr>
        <a:xfrm>
          <a:off x="18167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285" name="n_4aveValue【公営住宅】&#10;有形固定資産減価償却率">
          <a:extLst>
            <a:ext uri="{FF2B5EF4-FFF2-40B4-BE49-F238E27FC236}">
              <a16:creationId xmlns:a16="http://schemas.microsoft.com/office/drawing/2014/main" id="{15EBAECB-48ED-44D4-A9CB-7649957453FA}"/>
            </a:ext>
          </a:extLst>
        </xdr:cNvPr>
        <xdr:cNvSpPr txBox="1"/>
      </xdr:nvSpPr>
      <xdr:spPr>
        <a:xfrm>
          <a:off x="927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27957</xdr:rowOff>
    </xdr:from>
    <xdr:ext cx="405111" cy="259045"/>
    <xdr:sp macro="" textlink="">
      <xdr:nvSpPr>
        <xdr:cNvPr id="286" name="n_1mainValue【公営住宅】&#10;有形固定資産減価償却率">
          <a:extLst>
            <a:ext uri="{FF2B5EF4-FFF2-40B4-BE49-F238E27FC236}">
              <a16:creationId xmlns:a16="http://schemas.microsoft.com/office/drawing/2014/main" id="{7733946A-4319-431A-B97C-CFC8A73FE9E6}"/>
            </a:ext>
          </a:extLst>
        </xdr:cNvPr>
        <xdr:cNvSpPr txBox="1"/>
      </xdr:nvSpPr>
      <xdr:spPr>
        <a:xfrm>
          <a:off x="3582044" y="1374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19066</xdr:rowOff>
    </xdr:from>
    <xdr:ext cx="405111" cy="259045"/>
    <xdr:sp macro="" textlink="">
      <xdr:nvSpPr>
        <xdr:cNvPr id="287" name="n_2mainValue【公営住宅】&#10;有形固定資産減価償却率">
          <a:extLst>
            <a:ext uri="{FF2B5EF4-FFF2-40B4-BE49-F238E27FC236}">
              <a16:creationId xmlns:a16="http://schemas.microsoft.com/office/drawing/2014/main" id="{04E7283A-8D52-45D0-B891-C39ECAAD3DF7}"/>
            </a:ext>
          </a:extLst>
        </xdr:cNvPr>
        <xdr:cNvSpPr txBox="1"/>
      </xdr:nvSpPr>
      <xdr:spPr>
        <a:xfrm>
          <a:off x="2705744" y="1373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a:extLst>
            <a:ext uri="{FF2B5EF4-FFF2-40B4-BE49-F238E27FC236}">
              <a16:creationId xmlns:a16="http://schemas.microsoft.com/office/drawing/2014/main" id="{70726A8C-5C1B-4CF7-A202-0CB11EE7CF2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a:extLst>
            <a:ext uri="{FF2B5EF4-FFF2-40B4-BE49-F238E27FC236}">
              <a16:creationId xmlns:a16="http://schemas.microsoft.com/office/drawing/2014/main" id="{EF3B4D4C-02AA-4706-ACF5-0CD320CB169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a:extLst>
            <a:ext uri="{FF2B5EF4-FFF2-40B4-BE49-F238E27FC236}">
              <a16:creationId xmlns:a16="http://schemas.microsoft.com/office/drawing/2014/main" id="{1003721F-6A30-430C-A855-A5342192D1D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a:extLst>
            <a:ext uri="{FF2B5EF4-FFF2-40B4-BE49-F238E27FC236}">
              <a16:creationId xmlns:a16="http://schemas.microsoft.com/office/drawing/2014/main" id="{6536F016-24CB-4DF7-B988-1EB68F92ABC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a:extLst>
            <a:ext uri="{FF2B5EF4-FFF2-40B4-BE49-F238E27FC236}">
              <a16:creationId xmlns:a16="http://schemas.microsoft.com/office/drawing/2014/main" id="{8F1DA391-7B95-4966-94F0-7B3EFFEFF09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a:extLst>
            <a:ext uri="{FF2B5EF4-FFF2-40B4-BE49-F238E27FC236}">
              <a16:creationId xmlns:a16="http://schemas.microsoft.com/office/drawing/2014/main" id="{2FC10ACE-F374-4B1B-8890-16E757B4C95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a:extLst>
            <a:ext uri="{FF2B5EF4-FFF2-40B4-BE49-F238E27FC236}">
              <a16:creationId xmlns:a16="http://schemas.microsoft.com/office/drawing/2014/main" id="{99E54003-07C3-4A4B-A9BD-3BE2879014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a:extLst>
            <a:ext uri="{FF2B5EF4-FFF2-40B4-BE49-F238E27FC236}">
              <a16:creationId xmlns:a16="http://schemas.microsoft.com/office/drawing/2014/main" id="{30959265-C464-4A76-B6C6-44E3CB34407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a:extLst>
            <a:ext uri="{FF2B5EF4-FFF2-40B4-BE49-F238E27FC236}">
              <a16:creationId xmlns:a16="http://schemas.microsoft.com/office/drawing/2014/main" id="{A2208138-F09E-4200-8D6A-84F1F82DDDC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a:extLst>
            <a:ext uri="{FF2B5EF4-FFF2-40B4-BE49-F238E27FC236}">
              <a16:creationId xmlns:a16="http://schemas.microsoft.com/office/drawing/2014/main" id="{72FE1056-770E-46AF-8794-25995A5F43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8" name="直線コネクタ 297">
          <a:extLst>
            <a:ext uri="{FF2B5EF4-FFF2-40B4-BE49-F238E27FC236}">
              <a16:creationId xmlns:a16="http://schemas.microsoft.com/office/drawing/2014/main" id="{7493C95F-98E4-45D2-BA51-6AA11A60ACF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9" name="テキスト ボックス 298">
          <a:extLst>
            <a:ext uri="{FF2B5EF4-FFF2-40B4-BE49-F238E27FC236}">
              <a16:creationId xmlns:a16="http://schemas.microsoft.com/office/drawing/2014/main" id="{2566AF53-7048-426A-9B4F-59C947A6471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0" name="直線コネクタ 299">
          <a:extLst>
            <a:ext uri="{FF2B5EF4-FFF2-40B4-BE49-F238E27FC236}">
              <a16:creationId xmlns:a16="http://schemas.microsoft.com/office/drawing/2014/main" id="{297543AE-36EC-4CF8-A911-A7D8BA2661B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01" name="テキスト ボックス 300">
          <a:extLst>
            <a:ext uri="{FF2B5EF4-FFF2-40B4-BE49-F238E27FC236}">
              <a16:creationId xmlns:a16="http://schemas.microsoft.com/office/drawing/2014/main" id="{5DF43CF4-CCD7-40AC-B44D-42AFA4FB1ACA}"/>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2" name="直線コネクタ 301">
          <a:extLst>
            <a:ext uri="{FF2B5EF4-FFF2-40B4-BE49-F238E27FC236}">
              <a16:creationId xmlns:a16="http://schemas.microsoft.com/office/drawing/2014/main" id="{EA68A778-8C30-4D43-8BE3-9946D6E0F86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03" name="テキスト ボックス 302">
          <a:extLst>
            <a:ext uri="{FF2B5EF4-FFF2-40B4-BE49-F238E27FC236}">
              <a16:creationId xmlns:a16="http://schemas.microsoft.com/office/drawing/2014/main" id="{26FB4412-1851-4B07-A3B2-3A421FB2292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4" name="直線コネクタ 303">
          <a:extLst>
            <a:ext uri="{FF2B5EF4-FFF2-40B4-BE49-F238E27FC236}">
              <a16:creationId xmlns:a16="http://schemas.microsoft.com/office/drawing/2014/main" id="{F3F6905B-4727-4DEB-BF15-21C0D1C55AB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05" name="テキスト ボックス 304">
          <a:extLst>
            <a:ext uri="{FF2B5EF4-FFF2-40B4-BE49-F238E27FC236}">
              <a16:creationId xmlns:a16="http://schemas.microsoft.com/office/drawing/2014/main" id="{B38B0087-F3C4-4F65-AC2C-9F6EE0711D1D}"/>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6" name="直線コネクタ 305">
          <a:extLst>
            <a:ext uri="{FF2B5EF4-FFF2-40B4-BE49-F238E27FC236}">
              <a16:creationId xmlns:a16="http://schemas.microsoft.com/office/drawing/2014/main" id="{17E8F568-464E-4870-AB31-6BA64365FA3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7" name="テキスト ボックス 306">
          <a:extLst>
            <a:ext uri="{FF2B5EF4-FFF2-40B4-BE49-F238E27FC236}">
              <a16:creationId xmlns:a16="http://schemas.microsoft.com/office/drawing/2014/main" id="{B35EB956-E0EC-4355-91CA-AB4167784ED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8" name="【公営住宅】&#10;一人当たり面積グラフ枠">
          <a:extLst>
            <a:ext uri="{FF2B5EF4-FFF2-40B4-BE49-F238E27FC236}">
              <a16:creationId xmlns:a16="http://schemas.microsoft.com/office/drawing/2014/main" id="{B031D439-D3DE-4161-A771-056F0090076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09" name="直線コネクタ 308">
          <a:extLst>
            <a:ext uri="{FF2B5EF4-FFF2-40B4-BE49-F238E27FC236}">
              <a16:creationId xmlns:a16="http://schemas.microsoft.com/office/drawing/2014/main" id="{E19CAA38-2578-48B1-8EE8-2F3624E2B3DD}"/>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10" name="【公営住宅】&#10;一人当たり面積最小値テキスト">
          <a:extLst>
            <a:ext uri="{FF2B5EF4-FFF2-40B4-BE49-F238E27FC236}">
              <a16:creationId xmlns:a16="http://schemas.microsoft.com/office/drawing/2014/main" id="{65C6B9A3-5AA9-4607-8A04-A824FF600D12}"/>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11" name="直線コネクタ 310">
          <a:extLst>
            <a:ext uri="{FF2B5EF4-FFF2-40B4-BE49-F238E27FC236}">
              <a16:creationId xmlns:a16="http://schemas.microsoft.com/office/drawing/2014/main" id="{D0CDDC9E-4D35-4E21-9205-35495B14445C}"/>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12" name="【公営住宅】&#10;一人当たり面積最大値テキスト">
          <a:extLst>
            <a:ext uri="{FF2B5EF4-FFF2-40B4-BE49-F238E27FC236}">
              <a16:creationId xmlns:a16="http://schemas.microsoft.com/office/drawing/2014/main" id="{7C571038-F03B-4287-88A7-02C46DFC4A1D}"/>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13" name="直線コネクタ 312">
          <a:extLst>
            <a:ext uri="{FF2B5EF4-FFF2-40B4-BE49-F238E27FC236}">
              <a16:creationId xmlns:a16="http://schemas.microsoft.com/office/drawing/2014/main" id="{E6D7815A-21D7-4C51-9D70-4B3A27F9797E}"/>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14" name="【公営住宅】&#10;一人当たり面積平均値テキスト">
          <a:extLst>
            <a:ext uri="{FF2B5EF4-FFF2-40B4-BE49-F238E27FC236}">
              <a16:creationId xmlns:a16="http://schemas.microsoft.com/office/drawing/2014/main" id="{957AE237-C3B9-45B3-8B6D-F84355D21970}"/>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15" name="フローチャート: 判断 314">
          <a:extLst>
            <a:ext uri="{FF2B5EF4-FFF2-40B4-BE49-F238E27FC236}">
              <a16:creationId xmlns:a16="http://schemas.microsoft.com/office/drawing/2014/main" id="{97D0DA23-E6A3-44BE-9F6B-19F373625496}"/>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16" name="フローチャート: 判断 315">
          <a:extLst>
            <a:ext uri="{FF2B5EF4-FFF2-40B4-BE49-F238E27FC236}">
              <a16:creationId xmlns:a16="http://schemas.microsoft.com/office/drawing/2014/main" id="{1197B6CB-D3ED-4BE8-B17B-7A8716BDD48B}"/>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17" name="フローチャート: 判断 316">
          <a:extLst>
            <a:ext uri="{FF2B5EF4-FFF2-40B4-BE49-F238E27FC236}">
              <a16:creationId xmlns:a16="http://schemas.microsoft.com/office/drawing/2014/main" id="{424EB7BE-28CA-4C60-87A4-74D1BB132CD7}"/>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41799</xdr:rowOff>
    </xdr:from>
    <xdr:to>
      <xdr:col>41</xdr:col>
      <xdr:colOff>101600</xdr:colOff>
      <xdr:row>85</xdr:row>
      <xdr:rowOff>143399</xdr:rowOff>
    </xdr:to>
    <xdr:sp macro="" textlink="">
      <xdr:nvSpPr>
        <xdr:cNvPr id="318" name="フローチャート: 判断 317">
          <a:extLst>
            <a:ext uri="{FF2B5EF4-FFF2-40B4-BE49-F238E27FC236}">
              <a16:creationId xmlns:a16="http://schemas.microsoft.com/office/drawing/2014/main" id="{35BF5CF6-9EE5-4AF4-A1E3-4DAEAEF7E749}"/>
            </a:ext>
          </a:extLst>
        </xdr:cNvPr>
        <xdr:cNvSpPr/>
      </xdr:nvSpPr>
      <xdr:spPr>
        <a:xfrm>
          <a:off x="7810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35717</xdr:rowOff>
    </xdr:from>
    <xdr:to>
      <xdr:col>36</xdr:col>
      <xdr:colOff>165100</xdr:colOff>
      <xdr:row>85</xdr:row>
      <xdr:rowOff>137317</xdr:rowOff>
    </xdr:to>
    <xdr:sp macro="" textlink="">
      <xdr:nvSpPr>
        <xdr:cNvPr id="319" name="フローチャート: 判断 318">
          <a:extLst>
            <a:ext uri="{FF2B5EF4-FFF2-40B4-BE49-F238E27FC236}">
              <a16:creationId xmlns:a16="http://schemas.microsoft.com/office/drawing/2014/main" id="{5A86A9D0-7219-4757-AD38-1F9A06E1A6E4}"/>
            </a:ext>
          </a:extLst>
        </xdr:cNvPr>
        <xdr:cNvSpPr/>
      </xdr:nvSpPr>
      <xdr:spPr>
        <a:xfrm>
          <a:off x="6921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9FFF3155-90A3-4B77-826A-B001453C89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733A14E6-793D-47B9-826D-3485574727A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0542FAFF-1C20-4B9F-B3F8-07BCC2EB2DB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6936920E-2833-4EE3-9CE4-C8DC1980A49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16506806-25F4-45B8-8683-D4F1EA0357A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13726</xdr:rowOff>
    </xdr:from>
    <xdr:to>
      <xdr:col>55</xdr:col>
      <xdr:colOff>50800</xdr:colOff>
      <xdr:row>85</xdr:row>
      <xdr:rowOff>115326</xdr:rowOff>
    </xdr:to>
    <xdr:sp macro="" textlink="">
      <xdr:nvSpPr>
        <xdr:cNvPr id="325" name="楕円 324">
          <a:extLst>
            <a:ext uri="{FF2B5EF4-FFF2-40B4-BE49-F238E27FC236}">
              <a16:creationId xmlns:a16="http://schemas.microsoft.com/office/drawing/2014/main" id="{4722EBD3-7816-426B-B157-3692EFF74681}"/>
            </a:ext>
          </a:extLst>
        </xdr:cNvPr>
        <xdr:cNvSpPr/>
      </xdr:nvSpPr>
      <xdr:spPr>
        <a:xfrm>
          <a:off x="10426700" y="14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163603</xdr:rowOff>
    </xdr:from>
    <xdr:ext cx="469744" cy="259045"/>
    <xdr:sp macro="" textlink="">
      <xdr:nvSpPr>
        <xdr:cNvPr id="326" name="【公営住宅】&#10;一人当たり面積該当値テキスト">
          <a:extLst>
            <a:ext uri="{FF2B5EF4-FFF2-40B4-BE49-F238E27FC236}">
              <a16:creationId xmlns:a16="http://schemas.microsoft.com/office/drawing/2014/main" id="{47614484-8963-4433-A3EA-7DB7C80D656A}"/>
            </a:ext>
          </a:extLst>
        </xdr:cNvPr>
        <xdr:cNvSpPr txBox="1"/>
      </xdr:nvSpPr>
      <xdr:spPr>
        <a:xfrm>
          <a:off x="10515600" y="1456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9840</xdr:rowOff>
    </xdr:from>
    <xdr:to>
      <xdr:col>50</xdr:col>
      <xdr:colOff>165100</xdr:colOff>
      <xdr:row>85</xdr:row>
      <xdr:rowOff>111440</xdr:rowOff>
    </xdr:to>
    <xdr:sp macro="" textlink="">
      <xdr:nvSpPr>
        <xdr:cNvPr id="327" name="楕円 326">
          <a:extLst>
            <a:ext uri="{FF2B5EF4-FFF2-40B4-BE49-F238E27FC236}">
              <a16:creationId xmlns:a16="http://schemas.microsoft.com/office/drawing/2014/main" id="{46D1A31E-FAF0-4AD5-92A2-6C4F6DBDB286}"/>
            </a:ext>
          </a:extLst>
        </xdr:cNvPr>
        <xdr:cNvSpPr/>
      </xdr:nvSpPr>
      <xdr:spPr>
        <a:xfrm>
          <a:off x="9588500" y="145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60640</xdr:rowOff>
    </xdr:from>
    <xdr:to>
      <xdr:col>55</xdr:col>
      <xdr:colOff>0</xdr:colOff>
      <xdr:row>85</xdr:row>
      <xdr:rowOff>64526</xdr:rowOff>
    </xdr:to>
    <xdr:cxnSp macro="">
      <xdr:nvCxnSpPr>
        <xdr:cNvPr id="328" name="直線コネクタ 327">
          <a:extLst>
            <a:ext uri="{FF2B5EF4-FFF2-40B4-BE49-F238E27FC236}">
              <a16:creationId xmlns:a16="http://schemas.microsoft.com/office/drawing/2014/main" id="{61A6DF62-02C7-4D1C-92DB-F38CBD0BC35A}"/>
            </a:ext>
          </a:extLst>
        </xdr:cNvPr>
        <xdr:cNvCxnSpPr/>
      </xdr:nvCxnSpPr>
      <xdr:spPr>
        <a:xfrm>
          <a:off x="9639300" y="14633890"/>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15601</xdr:rowOff>
    </xdr:from>
    <xdr:to>
      <xdr:col>46</xdr:col>
      <xdr:colOff>38100</xdr:colOff>
      <xdr:row>85</xdr:row>
      <xdr:rowOff>117201</xdr:rowOff>
    </xdr:to>
    <xdr:sp macro="" textlink="">
      <xdr:nvSpPr>
        <xdr:cNvPr id="329" name="楕円 328">
          <a:extLst>
            <a:ext uri="{FF2B5EF4-FFF2-40B4-BE49-F238E27FC236}">
              <a16:creationId xmlns:a16="http://schemas.microsoft.com/office/drawing/2014/main" id="{71F73525-307D-4C16-84C1-EA2063B10E99}"/>
            </a:ext>
          </a:extLst>
        </xdr:cNvPr>
        <xdr:cNvSpPr/>
      </xdr:nvSpPr>
      <xdr:spPr>
        <a:xfrm>
          <a:off x="8699500" y="145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60640</xdr:rowOff>
    </xdr:from>
    <xdr:to>
      <xdr:col>50</xdr:col>
      <xdr:colOff>114300</xdr:colOff>
      <xdr:row>85</xdr:row>
      <xdr:rowOff>66401</xdr:rowOff>
    </xdr:to>
    <xdr:cxnSp macro="">
      <xdr:nvCxnSpPr>
        <xdr:cNvPr id="330" name="直線コネクタ 329">
          <a:extLst>
            <a:ext uri="{FF2B5EF4-FFF2-40B4-BE49-F238E27FC236}">
              <a16:creationId xmlns:a16="http://schemas.microsoft.com/office/drawing/2014/main" id="{43EF54E7-88F2-4843-B3C0-8A11A4B48398}"/>
            </a:ext>
          </a:extLst>
        </xdr:cNvPr>
        <xdr:cNvCxnSpPr/>
      </xdr:nvCxnSpPr>
      <xdr:spPr>
        <a:xfrm flipV="1">
          <a:off x="8750300" y="14633890"/>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31" name="n_1aveValue【公営住宅】&#10;一人当たり面積">
          <a:extLst>
            <a:ext uri="{FF2B5EF4-FFF2-40B4-BE49-F238E27FC236}">
              <a16:creationId xmlns:a16="http://schemas.microsoft.com/office/drawing/2014/main" id="{692F5244-4B4C-42F7-BBD3-11350BB3D0AC}"/>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32" name="n_2aveValue【公営住宅】&#10;一人当たり面積">
          <a:extLst>
            <a:ext uri="{FF2B5EF4-FFF2-40B4-BE49-F238E27FC236}">
              <a16:creationId xmlns:a16="http://schemas.microsoft.com/office/drawing/2014/main" id="{5FAA9837-1AC3-4445-A50D-FC342E064100}"/>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159926</xdr:rowOff>
    </xdr:from>
    <xdr:ext cx="469744" cy="259045"/>
    <xdr:sp macro="" textlink="">
      <xdr:nvSpPr>
        <xdr:cNvPr id="333" name="n_3aveValue【公営住宅】&#10;一人当たり面積">
          <a:extLst>
            <a:ext uri="{FF2B5EF4-FFF2-40B4-BE49-F238E27FC236}">
              <a16:creationId xmlns:a16="http://schemas.microsoft.com/office/drawing/2014/main" id="{35CA8425-BA6D-4598-864F-7BEE84A1AA59}"/>
            </a:ext>
          </a:extLst>
        </xdr:cNvPr>
        <xdr:cNvSpPr txBox="1"/>
      </xdr:nvSpPr>
      <xdr:spPr>
        <a:xfrm>
          <a:off x="7626427" y="143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153844</xdr:rowOff>
    </xdr:from>
    <xdr:ext cx="469744" cy="259045"/>
    <xdr:sp macro="" textlink="">
      <xdr:nvSpPr>
        <xdr:cNvPr id="334" name="n_4aveValue【公営住宅】&#10;一人当たり面積">
          <a:extLst>
            <a:ext uri="{FF2B5EF4-FFF2-40B4-BE49-F238E27FC236}">
              <a16:creationId xmlns:a16="http://schemas.microsoft.com/office/drawing/2014/main" id="{486EFEB6-17DA-4FB2-9491-1637D2E93D8D}"/>
            </a:ext>
          </a:extLst>
        </xdr:cNvPr>
        <xdr:cNvSpPr txBox="1"/>
      </xdr:nvSpPr>
      <xdr:spPr>
        <a:xfrm>
          <a:off x="6737427" y="1438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102567</xdr:rowOff>
    </xdr:from>
    <xdr:ext cx="469744" cy="259045"/>
    <xdr:sp macro="" textlink="">
      <xdr:nvSpPr>
        <xdr:cNvPr id="335" name="n_1mainValue【公営住宅】&#10;一人当たり面積">
          <a:extLst>
            <a:ext uri="{FF2B5EF4-FFF2-40B4-BE49-F238E27FC236}">
              <a16:creationId xmlns:a16="http://schemas.microsoft.com/office/drawing/2014/main" id="{453BE97E-4BC6-4E35-AD16-5B513E6200EA}"/>
            </a:ext>
          </a:extLst>
        </xdr:cNvPr>
        <xdr:cNvSpPr txBox="1"/>
      </xdr:nvSpPr>
      <xdr:spPr>
        <a:xfrm>
          <a:off x="9391727" y="1467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108328</xdr:rowOff>
    </xdr:from>
    <xdr:ext cx="469744" cy="259045"/>
    <xdr:sp macro="" textlink="">
      <xdr:nvSpPr>
        <xdr:cNvPr id="336" name="n_2mainValue【公営住宅】&#10;一人当たり面積">
          <a:extLst>
            <a:ext uri="{FF2B5EF4-FFF2-40B4-BE49-F238E27FC236}">
              <a16:creationId xmlns:a16="http://schemas.microsoft.com/office/drawing/2014/main" id="{3F6262E3-8A55-48CA-A017-EE3D1B5F16CE}"/>
            </a:ext>
          </a:extLst>
        </xdr:cNvPr>
        <xdr:cNvSpPr txBox="1"/>
      </xdr:nvSpPr>
      <xdr:spPr>
        <a:xfrm>
          <a:off x="8515427" y="14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a:extLst>
            <a:ext uri="{FF2B5EF4-FFF2-40B4-BE49-F238E27FC236}">
              <a16:creationId xmlns:a16="http://schemas.microsoft.com/office/drawing/2014/main" id="{E527DB0B-2F9B-4685-9570-9719B71FBD4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a:extLst>
            <a:ext uri="{FF2B5EF4-FFF2-40B4-BE49-F238E27FC236}">
              <a16:creationId xmlns:a16="http://schemas.microsoft.com/office/drawing/2014/main" id="{B8679704-D199-4E17-9A87-6D6A21A5358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a:extLst>
            <a:ext uri="{FF2B5EF4-FFF2-40B4-BE49-F238E27FC236}">
              <a16:creationId xmlns:a16="http://schemas.microsoft.com/office/drawing/2014/main" id="{C4EB86F7-C2BF-4CBA-8D55-0B5165E5953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a:extLst>
            <a:ext uri="{FF2B5EF4-FFF2-40B4-BE49-F238E27FC236}">
              <a16:creationId xmlns:a16="http://schemas.microsoft.com/office/drawing/2014/main" id="{6ED792E3-209E-47C6-A900-20D1F4F0BF9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a:extLst>
            <a:ext uri="{FF2B5EF4-FFF2-40B4-BE49-F238E27FC236}">
              <a16:creationId xmlns:a16="http://schemas.microsoft.com/office/drawing/2014/main" id="{84FCD810-EDBB-4701-B936-0013C3FC65B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a:extLst>
            <a:ext uri="{FF2B5EF4-FFF2-40B4-BE49-F238E27FC236}">
              <a16:creationId xmlns:a16="http://schemas.microsoft.com/office/drawing/2014/main" id="{9068B133-DE73-409A-ACAD-258B66C0CC4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a:extLst>
            <a:ext uri="{FF2B5EF4-FFF2-40B4-BE49-F238E27FC236}">
              <a16:creationId xmlns:a16="http://schemas.microsoft.com/office/drawing/2014/main" id="{F4413C72-03F1-4ED5-BCB9-349C0D0739E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a:extLst>
            <a:ext uri="{FF2B5EF4-FFF2-40B4-BE49-F238E27FC236}">
              <a16:creationId xmlns:a16="http://schemas.microsoft.com/office/drawing/2014/main" id="{A03EFEAD-3D0A-443E-BDB5-F971381FBF9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5" name="正方形/長方形 344">
          <a:extLst>
            <a:ext uri="{FF2B5EF4-FFF2-40B4-BE49-F238E27FC236}">
              <a16:creationId xmlns:a16="http://schemas.microsoft.com/office/drawing/2014/main" id="{3F476709-1B7D-4CE7-80BB-6D7B91044A5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6" name="正方形/長方形 345">
          <a:extLst>
            <a:ext uri="{FF2B5EF4-FFF2-40B4-BE49-F238E27FC236}">
              <a16:creationId xmlns:a16="http://schemas.microsoft.com/office/drawing/2014/main" id="{4E0E048C-11FE-4884-96BF-CBF746FB4EC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7" name="正方形/長方形 346">
          <a:extLst>
            <a:ext uri="{FF2B5EF4-FFF2-40B4-BE49-F238E27FC236}">
              <a16:creationId xmlns:a16="http://schemas.microsoft.com/office/drawing/2014/main" id="{4939A00E-8598-49CC-BB38-F6FE00E9A03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8" name="正方形/長方形 347">
          <a:extLst>
            <a:ext uri="{FF2B5EF4-FFF2-40B4-BE49-F238E27FC236}">
              <a16:creationId xmlns:a16="http://schemas.microsoft.com/office/drawing/2014/main" id="{FBF51047-7339-4BAD-9D9A-7476E89F3FD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9" name="正方形/長方形 348">
          <a:extLst>
            <a:ext uri="{FF2B5EF4-FFF2-40B4-BE49-F238E27FC236}">
              <a16:creationId xmlns:a16="http://schemas.microsoft.com/office/drawing/2014/main" id="{27B7C1D8-F7A6-4F45-90EE-BA957426F2D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0" name="正方形/長方形 349">
          <a:extLst>
            <a:ext uri="{FF2B5EF4-FFF2-40B4-BE49-F238E27FC236}">
              <a16:creationId xmlns:a16="http://schemas.microsoft.com/office/drawing/2014/main" id="{73F1E1E8-345F-4747-823D-F0511E9B7A0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1" name="正方形/長方形 350">
          <a:extLst>
            <a:ext uri="{FF2B5EF4-FFF2-40B4-BE49-F238E27FC236}">
              <a16:creationId xmlns:a16="http://schemas.microsoft.com/office/drawing/2014/main" id="{C9AACF7B-A16F-4024-A9DD-92917059329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2" name="正方形/長方形 351">
          <a:extLst>
            <a:ext uri="{FF2B5EF4-FFF2-40B4-BE49-F238E27FC236}">
              <a16:creationId xmlns:a16="http://schemas.microsoft.com/office/drawing/2014/main" id="{6F44C933-4729-4FEA-9AA3-CCAA9AC4161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a:extLst>
            <a:ext uri="{FF2B5EF4-FFF2-40B4-BE49-F238E27FC236}">
              <a16:creationId xmlns:a16="http://schemas.microsoft.com/office/drawing/2014/main" id="{2C47BBF4-0484-41BC-A6F4-F045E9EF368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a:extLst>
            <a:ext uri="{FF2B5EF4-FFF2-40B4-BE49-F238E27FC236}">
              <a16:creationId xmlns:a16="http://schemas.microsoft.com/office/drawing/2014/main" id="{8E1DEE95-12A2-4433-8B4B-B7642C75C26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a:extLst>
            <a:ext uri="{FF2B5EF4-FFF2-40B4-BE49-F238E27FC236}">
              <a16:creationId xmlns:a16="http://schemas.microsoft.com/office/drawing/2014/main" id="{30396E9E-C31C-48B1-A04C-32D5681642C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a:extLst>
            <a:ext uri="{FF2B5EF4-FFF2-40B4-BE49-F238E27FC236}">
              <a16:creationId xmlns:a16="http://schemas.microsoft.com/office/drawing/2014/main" id="{A39B9499-ACD4-41F0-A0C2-188D441C8E1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a:extLst>
            <a:ext uri="{FF2B5EF4-FFF2-40B4-BE49-F238E27FC236}">
              <a16:creationId xmlns:a16="http://schemas.microsoft.com/office/drawing/2014/main" id="{9D206265-3D39-4706-B4D2-81578212026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a:extLst>
            <a:ext uri="{FF2B5EF4-FFF2-40B4-BE49-F238E27FC236}">
              <a16:creationId xmlns:a16="http://schemas.microsoft.com/office/drawing/2014/main" id="{E7205B2D-791D-49AE-8918-31B816025BF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a:extLst>
            <a:ext uri="{FF2B5EF4-FFF2-40B4-BE49-F238E27FC236}">
              <a16:creationId xmlns:a16="http://schemas.microsoft.com/office/drawing/2014/main" id="{F5287D6E-12AA-406A-BA4E-85DC16D8217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a:extLst>
            <a:ext uri="{FF2B5EF4-FFF2-40B4-BE49-F238E27FC236}">
              <a16:creationId xmlns:a16="http://schemas.microsoft.com/office/drawing/2014/main" id="{83127EFB-0D48-4467-97A4-F1963425CFA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a:extLst>
            <a:ext uri="{FF2B5EF4-FFF2-40B4-BE49-F238E27FC236}">
              <a16:creationId xmlns:a16="http://schemas.microsoft.com/office/drawing/2014/main" id="{2C0C8702-F917-4476-A005-D6020A1FA0B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a:extLst>
            <a:ext uri="{FF2B5EF4-FFF2-40B4-BE49-F238E27FC236}">
              <a16:creationId xmlns:a16="http://schemas.microsoft.com/office/drawing/2014/main" id="{72475BD0-274D-4646-B222-F1C7477D2C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3" name="テキスト ボックス 362">
          <a:extLst>
            <a:ext uri="{FF2B5EF4-FFF2-40B4-BE49-F238E27FC236}">
              <a16:creationId xmlns:a16="http://schemas.microsoft.com/office/drawing/2014/main" id="{6D091DA0-465E-4C53-BF7C-18113375B72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4" name="直線コネクタ 363">
          <a:extLst>
            <a:ext uri="{FF2B5EF4-FFF2-40B4-BE49-F238E27FC236}">
              <a16:creationId xmlns:a16="http://schemas.microsoft.com/office/drawing/2014/main" id="{CB1A17A5-32E6-47F8-91F6-E97F1C0FF30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5" name="テキスト ボックス 364">
          <a:extLst>
            <a:ext uri="{FF2B5EF4-FFF2-40B4-BE49-F238E27FC236}">
              <a16:creationId xmlns:a16="http://schemas.microsoft.com/office/drawing/2014/main" id="{FD2BCB09-A074-47E3-9DC1-83229A579DF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6" name="直線コネクタ 365">
          <a:extLst>
            <a:ext uri="{FF2B5EF4-FFF2-40B4-BE49-F238E27FC236}">
              <a16:creationId xmlns:a16="http://schemas.microsoft.com/office/drawing/2014/main" id="{FD1F5EDE-EC6E-4D17-9607-AC2E77A67F1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7" name="テキスト ボックス 366">
          <a:extLst>
            <a:ext uri="{FF2B5EF4-FFF2-40B4-BE49-F238E27FC236}">
              <a16:creationId xmlns:a16="http://schemas.microsoft.com/office/drawing/2014/main" id="{CACDB84D-A3B6-4473-96E0-DF98080307A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8" name="直線コネクタ 367">
          <a:extLst>
            <a:ext uri="{FF2B5EF4-FFF2-40B4-BE49-F238E27FC236}">
              <a16:creationId xmlns:a16="http://schemas.microsoft.com/office/drawing/2014/main" id="{D1BAE402-6A30-4CD7-924C-3EC298E8A42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9" name="テキスト ボックス 368">
          <a:extLst>
            <a:ext uri="{FF2B5EF4-FFF2-40B4-BE49-F238E27FC236}">
              <a16:creationId xmlns:a16="http://schemas.microsoft.com/office/drawing/2014/main" id="{71955408-B8B7-475F-973B-77B94CA5E84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0" name="直線コネクタ 369">
          <a:extLst>
            <a:ext uri="{FF2B5EF4-FFF2-40B4-BE49-F238E27FC236}">
              <a16:creationId xmlns:a16="http://schemas.microsoft.com/office/drawing/2014/main" id="{71075E19-49B7-415A-95C2-AA11C7ED9C3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1" name="テキスト ボックス 370">
          <a:extLst>
            <a:ext uri="{FF2B5EF4-FFF2-40B4-BE49-F238E27FC236}">
              <a16:creationId xmlns:a16="http://schemas.microsoft.com/office/drawing/2014/main" id="{F340E04E-AA14-46CE-B642-F5DFF39F379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2" name="直線コネクタ 371">
          <a:extLst>
            <a:ext uri="{FF2B5EF4-FFF2-40B4-BE49-F238E27FC236}">
              <a16:creationId xmlns:a16="http://schemas.microsoft.com/office/drawing/2014/main" id="{8606B42B-9213-40CB-9CC2-95AE448D91E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73" name="テキスト ボックス 372">
          <a:extLst>
            <a:ext uri="{FF2B5EF4-FFF2-40B4-BE49-F238E27FC236}">
              <a16:creationId xmlns:a16="http://schemas.microsoft.com/office/drawing/2014/main" id="{36242ED5-4F9D-40A0-8B7E-926971B81D07}"/>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a:extLst>
            <a:ext uri="{FF2B5EF4-FFF2-40B4-BE49-F238E27FC236}">
              <a16:creationId xmlns:a16="http://schemas.microsoft.com/office/drawing/2014/main" id="{64917C62-D0A1-42E6-BF9E-F6E93445819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75" name="【認定こども園・幼稚園・保育所】&#10;有形固定資産減価償却率グラフ枠">
          <a:extLst>
            <a:ext uri="{FF2B5EF4-FFF2-40B4-BE49-F238E27FC236}">
              <a16:creationId xmlns:a16="http://schemas.microsoft.com/office/drawing/2014/main" id="{8BC18392-89FE-4C65-8E52-08B8FF94833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76" name="直線コネクタ 375">
          <a:extLst>
            <a:ext uri="{FF2B5EF4-FFF2-40B4-BE49-F238E27FC236}">
              <a16:creationId xmlns:a16="http://schemas.microsoft.com/office/drawing/2014/main" id="{2EC03DA1-555D-4340-BF66-8F9F7EDE53CC}"/>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77" name="【認定こども園・幼稚園・保育所】&#10;有形固定資産減価償却率最小値テキスト">
          <a:extLst>
            <a:ext uri="{FF2B5EF4-FFF2-40B4-BE49-F238E27FC236}">
              <a16:creationId xmlns:a16="http://schemas.microsoft.com/office/drawing/2014/main" id="{DBAE459F-649E-4CB5-BF0C-780B3E197F89}"/>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78" name="直線コネクタ 377">
          <a:extLst>
            <a:ext uri="{FF2B5EF4-FFF2-40B4-BE49-F238E27FC236}">
              <a16:creationId xmlns:a16="http://schemas.microsoft.com/office/drawing/2014/main" id="{517D0635-4907-4F96-AB5C-6A0AD47F939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79" name="【認定こども園・幼稚園・保育所】&#10;有形固定資産減価償却率最大値テキスト">
          <a:extLst>
            <a:ext uri="{FF2B5EF4-FFF2-40B4-BE49-F238E27FC236}">
              <a16:creationId xmlns:a16="http://schemas.microsoft.com/office/drawing/2014/main" id="{968943F5-C5FA-44D3-9A9D-74919286DE46}"/>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80" name="直線コネクタ 379">
          <a:extLst>
            <a:ext uri="{FF2B5EF4-FFF2-40B4-BE49-F238E27FC236}">
              <a16:creationId xmlns:a16="http://schemas.microsoft.com/office/drawing/2014/main" id="{881BFDC5-A776-4CAE-944B-2B093C28392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381" name="【認定こども園・幼稚園・保育所】&#10;有形固定資産減価償却率平均値テキスト">
          <a:extLst>
            <a:ext uri="{FF2B5EF4-FFF2-40B4-BE49-F238E27FC236}">
              <a16:creationId xmlns:a16="http://schemas.microsoft.com/office/drawing/2014/main" id="{68EE5DE6-1666-4C9F-A3B7-D8873A36C25F}"/>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382" name="フローチャート: 判断 381">
          <a:extLst>
            <a:ext uri="{FF2B5EF4-FFF2-40B4-BE49-F238E27FC236}">
              <a16:creationId xmlns:a16="http://schemas.microsoft.com/office/drawing/2014/main" id="{10AD6147-49F0-4628-A2B9-17A3CC9B9386}"/>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383" name="フローチャート: 判断 382">
          <a:extLst>
            <a:ext uri="{FF2B5EF4-FFF2-40B4-BE49-F238E27FC236}">
              <a16:creationId xmlns:a16="http://schemas.microsoft.com/office/drawing/2014/main" id="{817BDDC5-101B-4AC5-B841-07836FD0BE5B}"/>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384" name="フローチャート: 判断 383">
          <a:extLst>
            <a:ext uri="{FF2B5EF4-FFF2-40B4-BE49-F238E27FC236}">
              <a16:creationId xmlns:a16="http://schemas.microsoft.com/office/drawing/2014/main" id="{03DF052C-1CBF-421D-8F3F-F9466C1B918D}"/>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385" name="フローチャート: 判断 384">
          <a:extLst>
            <a:ext uri="{FF2B5EF4-FFF2-40B4-BE49-F238E27FC236}">
              <a16:creationId xmlns:a16="http://schemas.microsoft.com/office/drawing/2014/main" id="{2D23AE92-D0B2-4B39-99BF-A1355B5F98C6}"/>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386" name="フローチャート: 判断 385">
          <a:extLst>
            <a:ext uri="{FF2B5EF4-FFF2-40B4-BE49-F238E27FC236}">
              <a16:creationId xmlns:a16="http://schemas.microsoft.com/office/drawing/2014/main" id="{03DB95F7-E487-46FD-813F-B4606CB4AE3E}"/>
            </a:ext>
          </a:extLst>
        </xdr:cNvPr>
        <xdr:cNvSpPr/>
      </xdr:nvSpPr>
      <xdr:spPr>
        <a:xfrm>
          <a:off x="12763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D83B523E-3991-48E4-8AC5-043BE26245B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F76EE5D-E903-4C5E-92E5-82126238B744}"/>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14D5DAE3-1E92-4DB7-A796-0F2E1D87464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BFE42BA6-57E2-4542-BAC3-5597404040A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598C6B39-5068-4045-9D85-95766CB8305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156210</xdr:rowOff>
    </xdr:from>
    <xdr:to>
      <xdr:col>85</xdr:col>
      <xdr:colOff>177800</xdr:colOff>
      <xdr:row>40</xdr:row>
      <xdr:rowOff>86360</xdr:rowOff>
    </xdr:to>
    <xdr:sp macro="" textlink="">
      <xdr:nvSpPr>
        <xdr:cNvPr id="392" name="楕円 391">
          <a:extLst>
            <a:ext uri="{FF2B5EF4-FFF2-40B4-BE49-F238E27FC236}">
              <a16:creationId xmlns:a16="http://schemas.microsoft.com/office/drawing/2014/main" id="{E209AB71-E5D5-40C3-A2C2-D6C2DC2E187F}"/>
            </a:ext>
          </a:extLst>
        </xdr:cNvPr>
        <xdr:cNvSpPr/>
      </xdr:nvSpPr>
      <xdr:spPr>
        <a:xfrm>
          <a:off x="162687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71137</xdr:rowOff>
    </xdr:from>
    <xdr:ext cx="405111" cy="259045"/>
    <xdr:sp macro="" textlink="">
      <xdr:nvSpPr>
        <xdr:cNvPr id="393" name="【認定こども園・幼稚園・保育所】&#10;有形固定資産減価償却率該当値テキスト">
          <a:extLst>
            <a:ext uri="{FF2B5EF4-FFF2-40B4-BE49-F238E27FC236}">
              <a16:creationId xmlns:a16="http://schemas.microsoft.com/office/drawing/2014/main" id="{3EE43278-DC26-41DA-80A3-88D42440898E}"/>
            </a:ext>
          </a:extLst>
        </xdr:cNvPr>
        <xdr:cNvSpPr txBox="1"/>
      </xdr:nvSpPr>
      <xdr:spPr>
        <a:xfrm>
          <a:off x="16357600" y="675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97790</xdr:rowOff>
    </xdr:from>
    <xdr:to>
      <xdr:col>81</xdr:col>
      <xdr:colOff>101600</xdr:colOff>
      <xdr:row>40</xdr:row>
      <xdr:rowOff>27940</xdr:rowOff>
    </xdr:to>
    <xdr:sp macro="" textlink="">
      <xdr:nvSpPr>
        <xdr:cNvPr id="394" name="楕円 393">
          <a:extLst>
            <a:ext uri="{FF2B5EF4-FFF2-40B4-BE49-F238E27FC236}">
              <a16:creationId xmlns:a16="http://schemas.microsoft.com/office/drawing/2014/main" id="{7D3277C4-7D65-4E07-BD81-D767B28ACFAC}"/>
            </a:ext>
          </a:extLst>
        </xdr:cNvPr>
        <xdr:cNvSpPr/>
      </xdr:nvSpPr>
      <xdr:spPr>
        <a:xfrm>
          <a:off x="1543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148590</xdr:rowOff>
    </xdr:from>
    <xdr:to>
      <xdr:col>85</xdr:col>
      <xdr:colOff>127000</xdr:colOff>
      <xdr:row>40</xdr:row>
      <xdr:rowOff>35560</xdr:rowOff>
    </xdr:to>
    <xdr:cxnSp macro="">
      <xdr:nvCxnSpPr>
        <xdr:cNvPr id="395" name="直線コネクタ 394">
          <a:extLst>
            <a:ext uri="{FF2B5EF4-FFF2-40B4-BE49-F238E27FC236}">
              <a16:creationId xmlns:a16="http://schemas.microsoft.com/office/drawing/2014/main" id="{5BE5256B-FBA5-4597-A3F3-5AD38382AACF}"/>
            </a:ext>
          </a:extLst>
        </xdr:cNvPr>
        <xdr:cNvCxnSpPr/>
      </xdr:nvCxnSpPr>
      <xdr:spPr>
        <a:xfrm>
          <a:off x="15481300" y="6835140"/>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39370</xdr:rowOff>
    </xdr:from>
    <xdr:to>
      <xdr:col>76</xdr:col>
      <xdr:colOff>165100</xdr:colOff>
      <xdr:row>39</xdr:row>
      <xdr:rowOff>140970</xdr:rowOff>
    </xdr:to>
    <xdr:sp macro="" textlink="">
      <xdr:nvSpPr>
        <xdr:cNvPr id="396" name="楕円 395">
          <a:extLst>
            <a:ext uri="{FF2B5EF4-FFF2-40B4-BE49-F238E27FC236}">
              <a16:creationId xmlns:a16="http://schemas.microsoft.com/office/drawing/2014/main" id="{A27CA0F7-98FF-4759-931D-387A701EEB4C}"/>
            </a:ext>
          </a:extLst>
        </xdr:cNvPr>
        <xdr:cNvSpPr/>
      </xdr:nvSpPr>
      <xdr:spPr>
        <a:xfrm>
          <a:off x="14541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90170</xdr:rowOff>
    </xdr:from>
    <xdr:to>
      <xdr:col>81</xdr:col>
      <xdr:colOff>50800</xdr:colOff>
      <xdr:row>39</xdr:row>
      <xdr:rowOff>148590</xdr:rowOff>
    </xdr:to>
    <xdr:cxnSp macro="">
      <xdr:nvCxnSpPr>
        <xdr:cNvPr id="397" name="直線コネクタ 396">
          <a:extLst>
            <a:ext uri="{FF2B5EF4-FFF2-40B4-BE49-F238E27FC236}">
              <a16:creationId xmlns:a16="http://schemas.microsoft.com/office/drawing/2014/main" id="{C74F5F89-00C2-44F2-85CD-7B23BB35CAA5}"/>
            </a:ext>
          </a:extLst>
        </xdr:cNvPr>
        <xdr:cNvCxnSpPr/>
      </xdr:nvCxnSpPr>
      <xdr:spPr>
        <a:xfrm>
          <a:off x="14592300" y="677672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398" name="n_1aveValue【認定こども園・幼稚園・保育所】&#10;有形固定資産減価償却率">
          <a:extLst>
            <a:ext uri="{FF2B5EF4-FFF2-40B4-BE49-F238E27FC236}">
              <a16:creationId xmlns:a16="http://schemas.microsoft.com/office/drawing/2014/main" id="{CB342D36-84DD-43B6-AF82-95B30A5C3976}"/>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399" name="n_2aveValue【認定こども園・幼稚園・保育所】&#10;有形固定資産減価償却率">
          <a:extLst>
            <a:ext uri="{FF2B5EF4-FFF2-40B4-BE49-F238E27FC236}">
              <a16:creationId xmlns:a16="http://schemas.microsoft.com/office/drawing/2014/main" id="{C123FD0A-D1B7-4B4C-A908-FE3FACB6DE41}"/>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00" name="n_3aveValue【認定こども園・幼稚園・保育所】&#10;有形固定資産減価償却率">
          <a:extLst>
            <a:ext uri="{FF2B5EF4-FFF2-40B4-BE49-F238E27FC236}">
              <a16:creationId xmlns:a16="http://schemas.microsoft.com/office/drawing/2014/main" id="{C9BE05BF-49BD-401F-A5FA-64282B53CC0C}"/>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165117</xdr:rowOff>
    </xdr:from>
    <xdr:ext cx="405111" cy="259045"/>
    <xdr:sp macro="" textlink="">
      <xdr:nvSpPr>
        <xdr:cNvPr id="401" name="n_4aveValue【認定こども園・幼稚園・保育所】&#10;有形固定資産減価償却率">
          <a:extLst>
            <a:ext uri="{FF2B5EF4-FFF2-40B4-BE49-F238E27FC236}">
              <a16:creationId xmlns:a16="http://schemas.microsoft.com/office/drawing/2014/main" id="{AA9311BC-84B4-4C29-8A32-4E5C5CB8ABF3}"/>
            </a:ext>
          </a:extLst>
        </xdr:cNvPr>
        <xdr:cNvSpPr txBox="1"/>
      </xdr:nvSpPr>
      <xdr:spPr>
        <a:xfrm>
          <a:off x="12611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19067</xdr:rowOff>
    </xdr:from>
    <xdr:ext cx="405111" cy="259045"/>
    <xdr:sp macro="" textlink="">
      <xdr:nvSpPr>
        <xdr:cNvPr id="402" name="n_1mainValue【認定こども園・幼稚園・保育所】&#10;有形固定資産減価償却率">
          <a:extLst>
            <a:ext uri="{FF2B5EF4-FFF2-40B4-BE49-F238E27FC236}">
              <a16:creationId xmlns:a16="http://schemas.microsoft.com/office/drawing/2014/main" id="{A2074BC3-D970-4932-82EA-C40DE5580FA6}"/>
            </a:ext>
          </a:extLst>
        </xdr:cNvPr>
        <xdr:cNvSpPr txBox="1"/>
      </xdr:nvSpPr>
      <xdr:spPr>
        <a:xfrm>
          <a:off x="15266044" y="687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132097</xdr:rowOff>
    </xdr:from>
    <xdr:ext cx="405111" cy="259045"/>
    <xdr:sp macro="" textlink="">
      <xdr:nvSpPr>
        <xdr:cNvPr id="403" name="n_2mainValue【認定こども園・幼稚園・保育所】&#10;有形固定資産減価償却率">
          <a:extLst>
            <a:ext uri="{FF2B5EF4-FFF2-40B4-BE49-F238E27FC236}">
              <a16:creationId xmlns:a16="http://schemas.microsoft.com/office/drawing/2014/main" id="{5E377290-9FE7-4494-AE02-EC62C06216AF}"/>
            </a:ext>
          </a:extLst>
        </xdr:cNvPr>
        <xdr:cNvSpPr txBox="1"/>
      </xdr:nvSpPr>
      <xdr:spPr>
        <a:xfrm>
          <a:off x="14389744" y="681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0F9E3982-B919-4817-818B-E86A3A5601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967AE6E7-EE6F-424B-B0EF-09D6A0DC3F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CFE9F746-DBEE-4A6D-BED7-B89BE264E95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38C79130-C669-4DEE-A7C0-916D088A483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9863EBDA-FD85-446A-9C82-5C6A9AB8E6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5B72216B-8F98-44D5-8FF8-BDE8382DC9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677BC8B2-3C4F-4706-9F8E-98BD49FCDB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C6760778-59FF-4C51-9B6F-1ADB021B45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2" name="テキスト ボックス 411">
          <a:extLst>
            <a:ext uri="{FF2B5EF4-FFF2-40B4-BE49-F238E27FC236}">
              <a16:creationId xmlns:a16="http://schemas.microsoft.com/office/drawing/2014/main" id="{D37A910F-E346-449D-905F-CC2C6504BE7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3" name="直線コネクタ 412">
          <a:extLst>
            <a:ext uri="{FF2B5EF4-FFF2-40B4-BE49-F238E27FC236}">
              <a16:creationId xmlns:a16="http://schemas.microsoft.com/office/drawing/2014/main" id="{C076A59A-8408-4416-9A4E-3B6D8F7D1FF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4" name="直線コネクタ 413">
          <a:extLst>
            <a:ext uri="{FF2B5EF4-FFF2-40B4-BE49-F238E27FC236}">
              <a16:creationId xmlns:a16="http://schemas.microsoft.com/office/drawing/2014/main" id="{86F9F0C8-CEB5-46E9-80DA-F28BF59F585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5" name="テキスト ボックス 414">
          <a:extLst>
            <a:ext uri="{FF2B5EF4-FFF2-40B4-BE49-F238E27FC236}">
              <a16:creationId xmlns:a16="http://schemas.microsoft.com/office/drawing/2014/main" id="{FD5CE549-EA47-4D34-989A-9DBA3718E93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6" name="直線コネクタ 415">
          <a:extLst>
            <a:ext uri="{FF2B5EF4-FFF2-40B4-BE49-F238E27FC236}">
              <a16:creationId xmlns:a16="http://schemas.microsoft.com/office/drawing/2014/main" id="{37633D8F-030A-435D-A3D4-49094126CD4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7" name="テキスト ボックス 416">
          <a:extLst>
            <a:ext uri="{FF2B5EF4-FFF2-40B4-BE49-F238E27FC236}">
              <a16:creationId xmlns:a16="http://schemas.microsoft.com/office/drawing/2014/main" id="{DC79E6AF-9D5B-420C-AB79-E693B7B0477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8" name="直線コネクタ 417">
          <a:extLst>
            <a:ext uri="{FF2B5EF4-FFF2-40B4-BE49-F238E27FC236}">
              <a16:creationId xmlns:a16="http://schemas.microsoft.com/office/drawing/2014/main" id="{77219834-D207-437E-82DE-9AB4AA73D344}"/>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9" name="テキスト ボックス 418">
          <a:extLst>
            <a:ext uri="{FF2B5EF4-FFF2-40B4-BE49-F238E27FC236}">
              <a16:creationId xmlns:a16="http://schemas.microsoft.com/office/drawing/2014/main" id="{55660D4A-5D51-446B-9E60-338031D3692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20" name="直線コネクタ 419">
          <a:extLst>
            <a:ext uri="{FF2B5EF4-FFF2-40B4-BE49-F238E27FC236}">
              <a16:creationId xmlns:a16="http://schemas.microsoft.com/office/drawing/2014/main" id="{2BF7F81D-93A9-4829-AB69-33F17F160E7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1" name="テキスト ボックス 420">
          <a:extLst>
            <a:ext uri="{FF2B5EF4-FFF2-40B4-BE49-F238E27FC236}">
              <a16:creationId xmlns:a16="http://schemas.microsoft.com/office/drawing/2014/main" id="{3C2FF3D3-F127-4283-9340-F3A759809BBE}"/>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2" name="直線コネクタ 421">
          <a:extLst>
            <a:ext uri="{FF2B5EF4-FFF2-40B4-BE49-F238E27FC236}">
              <a16:creationId xmlns:a16="http://schemas.microsoft.com/office/drawing/2014/main" id="{F5371550-D62F-4BBA-822D-6013E4943D7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3" name="テキスト ボックス 422">
          <a:extLst>
            <a:ext uri="{FF2B5EF4-FFF2-40B4-BE49-F238E27FC236}">
              <a16:creationId xmlns:a16="http://schemas.microsoft.com/office/drawing/2014/main" id="{241EEEF1-D2BB-48FD-A445-AE7BE2474022}"/>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4" name="直線コネクタ 423">
          <a:extLst>
            <a:ext uri="{FF2B5EF4-FFF2-40B4-BE49-F238E27FC236}">
              <a16:creationId xmlns:a16="http://schemas.microsoft.com/office/drawing/2014/main" id="{F2E5555C-830F-4A95-8321-66985C7D32A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5" name="テキスト ボックス 424">
          <a:extLst>
            <a:ext uri="{FF2B5EF4-FFF2-40B4-BE49-F238E27FC236}">
              <a16:creationId xmlns:a16="http://schemas.microsoft.com/office/drawing/2014/main" id="{50385F2A-9037-4032-B184-03856A8FF12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6" name="【認定こども園・幼稚園・保育所】&#10;一人当たり面積グラフ枠">
          <a:extLst>
            <a:ext uri="{FF2B5EF4-FFF2-40B4-BE49-F238E27FC236}">
              <a16:creationId xmlns:a16="http://schemas.microsoft.com/office/drawing/2014/main" id="{2F8D66ED-3936-4A35-8092-2DF2328739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27" name="直線コネクタ 426">
          <a:extLst>
            <a:ext uri="{FF2B5EF4-FFF2-40B4-BE49-F238E27FC236}">
              <a16:creationId xmlns:a16="http://schemas.microsoft.com/office/drawing/2014/main" id="{83953297-7D17-4C74-B294-506E06BAA91D}"/>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28" name="【認定こども園・幼稚園・保育所】&#10;一人当たり面積最小値テキスト">
          <a:extLst>
            <a:ext uri="{FF2B5EF4-FFF2-40B4-BE49-F238E27FC236}">
              <a16:creationId xmlns:a16="http://schemas.microsoft.com/office/drawing/2014/main" id="{9A0C68E1-02A4-426C-BE7E-535899A36BF4}"/>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29" name="直線コネクタ 428">
          <a:extLst>
            <a:ext uri="{FF2B5EF4-FFF2-40B4-BE49-F238E27FC236}">
              <a16:creationId xmlns:a16="http://schemas.microsoft.com/office/drawing/2014/main" id="{F9F8E780-6774-48B2-BB95-48BC1CBEF851}"/>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30" name="【認定こども園・幼稚園・保育所】&#10;一人当たり面積最大値テキスト">
          <a:extLst>
            <a:ext uri="{FF2B5EF4-FFF2-40B4-BE49-F238E27FC236}">
              <a16:creationId xmlns:a16="http://schemas.microsoft.com/office/drawing/2014/main" id="{3B35B5E5-C3CB-42AA-9288-0729B61AF591}"/>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31" name="直線コネクタ 430">
          <a:extLst>
            <a:ext uri="{FF2B5EF4-FFF2-40B4-BE49-F238E27FC236}">
              <a16:creationId xmlns:a16="http://schemas.microsoft.com/office/drawing/2014/main" id="{9CB5B231-19A6-4522-8E7A-3B05A15F3CA9}"/>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32" name="【認定こども園・幼稚園・保育所】&#10;一人当たり面積平均値テキスト">
          <a:extLst>
            <a:ext uri="{FF2B5EF4-FFF2-40B4-BE49-F238E27FC236}">
              <a16:creationId xmlns:a16="http://schemas.microsoft.com/office/drawing/2014/main" id="{9708A043-3480-4F4B-AE2F-F7EEDFE00E2E}"/>
            </a:ext>
          </a:extLst>
        </xdr:cNvPr>
        <xdr:cNvSpPr txBox="1"/>
      </xdr:nvSpPr>
      <xdr:spPr>
        <a:xfrm>
          <a:off x="22199600" y="6814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33" name="フローチャート: 判断 432">
          <a:extLst>
            <a:ext uri="{FF2B5EF4-FFF2-40B4-BE49-F238E27FC236}">
              <a16:creationId xmlns:a16="http://schemas.microsoft.com/office/drawing/2014/main" id="{583F4552-A3EA-4451-9DDC-F231A0222AC4}"/>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34" name="フローチャート: 判断 433">
          <a:extLst>
            <a:ext uri="{FF2B5EF4-FFF2-40B4-BE49-F238E27FC236}">
              <a16:creationId xmlns:a16="http://schemas.microsoft.com/office/drawing/2014/main" id="{4D484AD8-2EE3-4D9C-B397-9A3C80F9FF16}"/>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35" name="フローチャート: 判断 434">
          <a:extLst>
            <a:ext uri="{FF2B5EF4-FFF2-40B4-BE49-F238E27FC236}">
              <a16:creationId xmlns:a16="http://schemas.microsoft.com/office/drawing/2014/main" id="{5DAE2197-53DD-498A-BA00-2674E38BAC1C}"/>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36" name="フローチャート: 判断 435">
          <a:extLst>
            <a:ext uri="{FF2B5EF4-FFF2-40B4-BE49-F238E27FC236}">
              <a16:creationId xmlns:a16="http://schemas.microsoft.com/office/drawing/2014/main" id="{4FD41B5D-1D8C-4EF9-B54D-0F8840AD0905}"/>
            </a:ext>
          </a:extLst>
        </xdr:cNvPr>
        <xdr:cNvSpPr/>
      </xdr:nvSpPr>
      <xdr:spPr>
        <a:xfrm>
          <a:off x="19494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437" name="フローチャート: 判断 436">
          <a:extLst>
            <a:ext uri="{FF2B5EF4-FFF2-40B4-BE49-F238E27FC236}">
              <a16:creationId xmlns:a16="http://schemas.microsoft.com/office/drawing/2014/main" id="{C2B33CEE-3C2E-4AC7-A464-997627A65703}"/>
            </a:ext>
          </a:extLst>
        </xdr:cNvPr>
        <xdr:cNvSpPr/>
      </xdr:nvSpPr>
      <xdr:spPr>
        <a:xfrm>
          <a:off x="18605500" y="68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E5A5D015-95B4-48BD-97BB-C601179B65B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BB4AACE8-7A38-44DD-8262-7AB58D4B5BE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139AAA00-8571-4B13-B73B-1EB16EB5D6D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CAD56F7E-D734-48B7-A70A-73CFF13ED74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A83B781B-748D-4936-A3A5-2991FC1CB5B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43" name="楕円 442">
          <a:extLst>
            <a:ext uri="{FF2B5EF4-FFF2-40B4-BE49-F238E27FC236}">
              <a16:creationId xmlns:a16="http://schemas.microsoft.com/office/drawing/2014/main" id="{DB1FC067-C745-4DA8-9E9E-CC02FB272E29}"/>
            </a:ext>
          </a:extLst>
        </xdr:cNvPr>
        <xdr:cNvSpPr/>
      </xdr:nvSpPr>
      <xdr:spPr>
        <a:xfrm>
          <a:off x="221107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155719</xdr:rowOff>
    </xdr:from>
    <xdr:ext cx="469744" cy="259045"/>
    <xdr:sp macro="" textlink="">
      <xdr:nvSpPr>
        <xdr:cNvPr id="444" name="【認定こども園・幼稚園・保育所】&#10;一人当たり面積該当値テキスト">
          <a:extLst>
            <a:ext uri="{FF2B5EF4-FFF2-40B4-BE49-F238E27FC236}">
              <a16:creationId xmlns:a16="http://schemas.microsoft.com/office/drawing/2014/main" id="{99BE15C1-8311-43F1-8DEF-D5EEB5BB6036}"/>
            </a:ext>
          </a:extLst>
        </xdr:cNvPr>
        <xdr:cNvSpPr txBox="1"/>
      </xdr:nvSpPr>
      <xdr:spPr>
        <a:xfrm>
          <a:off x="22199600" y="667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141986</xdr:rowOff>
    </xdr:from>
    <xdr:to>
      <xdr:col>112</xdr:col>
      <xdr:colOff>38100</xdr:colOff>
      <xdr:row>40</xdr:row>
      <xdr:rowOff>72136</xdr:rowOff>
    </xdr:to>
    <xdr:sp macro="" textlink="">
      <xdr:nvSpPr>
        <xdr:cNvPr id="445" name="楕円 444">
          <a:extLst>
            <a:ext uri="{FF2B5EF4-FFF2-40B4-BE49-F238E27FC236}">
              <a16:creationId xmlns:a16="http://schemas.microsoft.com/office/drawing/2014/main" id="{96CA7C35-5799-43C9-A269-CD3712EB1918}"/>
            </a:ext>
          </a:extLst>
        </xdr:cNvPr>
        <xdr:cNvSpPr/>
      </xdr:nvSpPr>
      <xdr:spPr>
        <a:xfrm>
          <a:off x="21272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xdr:rowOff>
    </xdr:from>
    <xdr:to>
      <xdr:col>116</xdr:col>
      <xdr:colOff>63500</xdr:colOff>
      <xdr:row>40</xdr:row>
      <xdr:rowOff>21336</xdr:rowOff>
    </xdr:to>
    <xdr:cxnSp macro="">
      <xdr:nvCxnSpPr>
        <xdr:cNvPr id="446" name="直線コネクタ 445">
          <a:extLst>
            <a:ext uri="{FF2B5EF4-FFF2-40B4-BE49-F238E27FC236}">
              <a16:creationId xmlns:a16="http://schemas.microsoft.com/office/drawing/2014/main" id="{A7EB38A8-DD3D-4849-A3B1-1898A8208F39}"/>
            </a:ext>
          </a:extLst>
        </xdr:cNvPr>
        <xdr:cNvCxnSpPr/>
      </xdr:nvCxnSpPr>
      <xdr:spPr>
        <a:xfrm flipV="1">
          <a:off x="21323300" y="68701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154940</xdr:rowOff>
    </xdr:from>
    <xdr:to>
      <xdr:col>107</xdr:col>
      <xdr:colOff>101600</xdr:colOff>
      <xdr:row>40</xdr:row>
      <xdr:rowOff>85090</xdr:rowOff>
    </xdr:to>
    <xdr:sp macro="" textlink="">
      <xdr:nvSpPr>
        <xdr:cNvPr id="447" name="楕円 446">
          <a:extLst>
            <a:ext uri="{FF2B5EF4-FFF2-40B4-BE49-F238E27FC236}">
              <a16:creationId xmlns:a16="http://schemas.microsoft.com/office/drawing/2014/main" id="{54FA63ED-D0B6-4793-8DD8-4713B4F14ED6}"/>
            </a:ext>
          </a:extLst>
        </xdr:cNvPr>
        <xdr:cNvSpPr/>
      </xdr:nvSpPr>
      <xdr:spPr>
        <a:xfrm>
          <a:off x="20383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21336</xdr:rowOff>
    </xdr:from>
    <xdr:to>
      <xdr:col>111</xdr:col>
      <xdr:colOff>177800</xdr:colOff>
      <xdr:row>40</xdr:row>
      <xdr:rowOff>34290</xdr:rowOff>
    </xdr:to>
    <xdr:cxnSp macro="">
      <xdr:nvCxnSpPr>
        <xdr:cNvPr id="448" name="直線コネクタ 447">
          <a:extLst>
            <a:ext uri="{FF2B5EF4-FFF2-40B4-BE49-F238E27FC236}">
              <a16:creationId xmlns:a16="http://schemas.microsoft.com/office/drawing/2014/main" id="{3E99FEF5-E3BB-4ECD-98D4-4608CE7D2B4F}"/>
            </a:ext>
          </a:extLst>
        </xdr:cNvPr>
        <xdr:cNvCxnSpPr/>
      </xdr:nvCxnSpPr>
      <xdr:spPr>
        <a:xfrm flipV="1">
          <a:off x="20434300" y="6879336"/>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92981</xdr:rowOff>
    </xdr:from>
    <xdr:ext cx="469744" cy="259045"/>
    <xdr:sp macro="" textlink="">
      <xdr:nvSpPr>
        <xdr:cNvPr id="449" name="n_1aveValue【認定こども園・幼稚園・保育所】&#10;一人当たり面積">
          <a:extLst>
            <a:ext uri="{FF2B5EF4-FFF2-40B4-BE49-F238E27FC236}">
              <a16:creationId xmlns:a16="http://schemas.microsoft.com/office/drawing/2014/main" id="{77D92D54-9BA8-4B69-97F7-354DE63F8993}"/>
            </a:ext>
          </a:extLst>
        </xdr:cNvPr>
        <xdr:cNvSpPr txBox="1"/>
      </xdr:nvSpPr>
      <xdr:spPr>
        <a:xfrm>
          <a:off x="21075727" y="695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50" name="n_2aveValue【認定こども園・幼稚園・保育所】&#10;一人当たり面積">
          <a:extLst>
            <a:ext uri="{FF2B5EF4-FFF2-40B4-BE49-F238E27FC236}">
              <a16:creationId xmlns:a16="http://schemas.microsoft.com/office/drawing/2014/main" id="{D6F7FFC2-E556-40B1-809F-0845EC9217EF}"/>
            </a:ext>
          </a:extLst>
        </xdr:cNvPr>
        <xdr:cNvSpPr txBox="1"/>
      </xdr:nvSpPr>
      <xdr:spPr>
        <a:xfrm>
          <a:off x="20199427" y="695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120667</xdr:rowOff>
    </xdr:from>
    <xdr:ext cx="469744" cy="259045"/>
    <xdr:sp macro="" textlink="">
      <xdr:nvSpPr>
        <xdr:cNvPr id="451" name="n_3aveValue【認定こども園・幼稚園・保育所】&#10;一人当たり面積">
          <a:extLst>
            <a:ext uri="{FF2B5EF4-FFF2-40B4-BE49-F238E27FC236}">
              <a16:creationId xmlns:a16="http://schemas.microsoft.com/office/drawing/2014/main" id="{E7E1E078-8D7D-4F91-9614-B13CD090690A}"/>
            </a:ext>
          </a:extLst>
        </xdr:cNvPr>
        <xdr:cNvSpPr txBox="1"/>
      </xdr:nvSpPr>
      <xdr:spPr>
        <a:xfrm>
          <a:off x="19310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112285</xdr:rowOff>
    </xdr:from>
    <xdr:ext cx="469744" cy="259045"/>
    <xdr:sp macro="" textlink="">
      <xdr:nvSpPr>
        <xdr:cNvPr id="452" name="n_4aveValue【認定こども園・幼稚園・保育所】&#10;一人当たり面積">
          <a:extLst>
            <a:ext uri="{FF2B5EF4-FFF2-40B4-BE49-F238E27FC236}">
              <a16:creationId xmlns:a16="http://schemas.microsoft.com/office/drawing/2014/main" id="{7EF56B8D-A55F-4085-9A4E-5F65D80EB74D}"/>
            </a:ext>
          </a:extLst>
        </xdr:cNvPr>
        <xdr:cNvSpPr txBox="1"/>
      </xdr:nvSpPr>
      <xdr:spPr>
        <a:xfrm>
          <a:off x="18421427"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88663</xdr:rowOff>
    </xdr:from>
    <xdr:ext cx="469744" cy="259045"/>
    <xdr:sp macro="" textlink="">
      <xdr:nvSpPr>
        <xdr:cNvPr id="453" name="n_1mainValue【認定こども園・幼稚園・保育所】&#10;一人当たり面積">
          <a:extLst>
            <a:ext uri="{FF2B5EF4-FFF2-40B4-BE49-F238E27FC236}">
              <a16:creationId xmlns:a16="http://schemas.microsoft.com/office/drawing/2014/main" id="{D0DFC56A-85E1-4CAA-9AEF-C0C08231E336}"/>
            </a:ext>
          </a:extLst>
        </xdr:cNvPr>
        <xdr:cNvSpPr txBox="1"/>
      </xdr:nvSpPr>
      <xdr:spPr>
        <a:xfrm>
          <a:off x="210757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101617</xdr:rowOff>
    </xdr:from>
    <xdr:ext cx="469744" cy="259045"/>
    <xdr:sp macro="" textlink="">
      <xdr:nvSpPr>
        <xdr:cNvPr id="454" name="n_2mainValue【認定こども園・幼稚園・保育所】&#10;一人当たり面積">
          <a:extLst>
            <a:ext uri="{FF2B5EF4-FFF2-40B4-BE49-F238E27FC236}">
              <a16:creationId xmlns:a16="http://schemas.microsoft.com/office/drawing/2014/main" id="{D47787CB-2E6E-4CF3-BC4B-F65387CDDAB8}"/>
            </a:ext>
          </a:extLst>
        </xdr:cNvPr>
        <xdr:cNvSpPr txBox="1"/>
      </xdr:nvSpPr>
      <xdr:spPr>
        <a:xfrm>
          <a:off x="20199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a:extLst>
            <a:ext uri="{FF2B5EF4-FFF2-40B4-BE49-F238E27FC236}">
              <a16:creationId xmlns:a16="http://schemas.microsoft.com/office/drawing/2014/main" id="{8A8ED568-8661-4AEC-91BE-51A7697E157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6" name="正方形/長方形 455">
          <a:extLst>
            <a:ext uri="{FF2B5EF4-FFF2-40B4-BE49-F238E27FC236}">
              <a16:creationId xmlns:a16="http://schemas.microsoft.com/office/drawing/2014/main" id="{A4C6DADC-2257-441C-AB41-2CAFD816E63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7" name="正方形/長方形 456">
          <a:extLst>
            <a:ext uri="{FF2B5EF4-FFF2-40B4-BE49-F238E27FC236}">
              <a16:creationId xmlns:a16="http://schemas.microsoft.com/office/drawing/2014/main" id="{96AEFD2A-AF44-4497-B65F-DDC5952CC12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8" name="正方形/長方形 457">
          <a:extLst>
            <a:ext uri="{FF2B5EF4-FFF2-40B4-BE49-F238E27FC236}">
              <a16:creationId xmlns:a16="http://schemas.microsoft.com/office/drawing/2014/main" id="{5CAC6644-A372-46DC-A439-597D2689E29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9" name="正方形/長方形 458">
          <a:extLst>
            <a:ext uri="{FF2B5EF4-FFF2-40B4-BE49-F238E27FC236}">
              <a16:creationId xmlns:a16="http://schemas.microsoft.com/office/drawing/2014/main" id="{48F44D3E-6729-42C1-B840-A6AF3ECCE1C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0" name="正方形/長方形 459">
          <a:extLst>
            <a:ext uri="{FF2B5EF4-FFF2-40B4-BE49-F238E27FC236}">
              <a16:creationId xmlns:a16="http://schemas.microsoft.com/office/drawing/2014/main" id="{4D1614D1-4F30-4784-AF0A-0875BFDA6FF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1" name="正方形/長方形 460">
          <a:extLst>
            <a:ext uri="{FF2B5EF4-FFF2-40B4-BE49-F238E27FC236}">
              <a16:creationId xmlns:a16="http://schemas.microsoft.com/office/drawing/2014/main" id="{42486030-59B9-48A1-AF41-0DFCCCF4A7B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正方形/長方形 461">
          <a:extLst>
            <a:ext uri="{FF2B5EF4-FFF2-40B4-BE49-F238E27FC236}">
              <a16:creationId xmlns:a16="http://schemas.microsoft.com/office/drawing/2014/main" id="{031BF804-BC34-4FB7-BF79-24716DC2BF9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3" name="テキスト ボックス 462">
          <a:extLst>
            <a:ext uri="{FF2B5EF4-FFF2-40B4-BE49-F238E27FC236}">
              <a16:creationId xmlns:a16="http://schemas.microsoft.com/office/drawing/2014/main" id="{4DD3BD8A-64F1-4968-9F99-0D1332BD5D6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4" name="直線コネクタ 463">
          <a:extLst>
            <a:ext uri="{FF2B5EF4-FFF2-40B4-BE49-F238E27FC236}">
              <a16:creationId xmlns:a16="http://schemas.microsoft.com/office/drawing/2014/main" id="{E99CE014-AF54-4F4C-BF80-AB97AA8D548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5" name="テキスト ボックス 464">
          <a:extLst>
            <a:ext uri="{FF2B5EF4-FFF2-40B4-BE49-F238E27FC236}">
              <a16:creationId xmlns:a16="http://schemas.microsoft.com/office/drawing/2014/main" id="{1E23121E-DB1A-4915-9573-CA408369D54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6" name="直線コネクタ 465">
          <a:extLst>
            <a:ext uri="{FF2B5EF4-FFF2-40B4-BE49-F238E27FC236}">
              <a16:creationId xmlns:a16="http://schemas.microsoft.com/office/drawing/2014/main" id="{A497B325-61BD-4E65-9505-2C1C4B394BF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67" name="テキスト ボックス 466">
          <a:extLst>
            <a:ext uri="{FF2B5EF4-FFF2-40B4-BE49-F238E27FC236}">
              <a16:creationId xmlns:a16="http://schemas.microsoft.com/office/drawing/2014/main" id="{1AD99F61-9398-4755-B74B-E32EFA892C75}"/>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8" name="直線コネクタ 467">
          <a:extLst>
            <a:ext uri="{FF2B5EF4-FFF2-40B4-BE49-F238E27FC236}">
              <a16:creationId xmlns:a16="http://schemas.microsoft.com/office/drawing/2014/main" id="{BF2BC4FB-4B85-4FB5-BB81-FB097FD0A38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9" name="テキスト ボックス 468">
          <a:extLst>
            <a:ext uri="{FF2B5EF4-FFF2-40B4-BE49-F238E27FC236}">
              <a16:creationId xmlns:a16="http://schemas.microsoft.com/office/drawing/2014/main" id="{35997479-2988-4579-8EB9-55D8A2D1310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0" name="直線コネクタ 469">
          <a:extLst>
            <a:ext uri="{FF2B5EF4-FFF2-40B4-BE49-F238E27FC236}">
              <a16:creationId xmlns:a16="http://schemas.microsoft.com/office/drawing/2014/main" id="{7C1A214A-CA3C-4E4D-8D66-9FFF841E8BD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1" name="テキスト ボックス 470">
          <a:extLst>
            <a:ext uri="{FF2B5EF4-FFF2-40B4-BE49-F238E27FC236}">
              <a16:creationId xmlns:a16="http://schemas.microsoft.com/office/drawing/2014/main" id="{F0FB5724-69F8-4059-B47B-8337F6424C8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2" name="直線コネクタ 471">
          <a:extLst>
            <a:ext uri="{FF2B5EF4-FFF2-40B4-BE49-F238E27FC236}">
              <a16:creationId xmlns:a16="http://schemas.microsoft.com/office/drawing/2014/main" id="{FED30A35-F595-4EE1-9FD3-78AAC0E1DE7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3" name="テキスト ボックス 472">
          <a:extLst>
            <a:ext uri="{FF2B5EF4-FFF2-40B4-BE49-F238E27FC236}">
              <a16:creationId xmlns:a16="http://schemas.microsoft.com/office/drawing/2014/main" id="{1F623F96-EEE1-49C7-BB84-95A570565E4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4" name="直線コネクタ 473">
          <a:extLst>
            <a:ext uri="{FF2B5EF4-FFF2-40B4-BE49-F238E27FC236}">
              <a16:creationId xmlns:a16="http://schemas.microsoft.com/office/drawing/2014/main" id="{1C97279E-2479-48BA-838C-0559B6ECB14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5" name="テキスト ボックス 474">
          <a:extLst>
            <a:ext uri="{FF2B5EF4-FFF2-40B4-BE49-F238E27FC236}">
              <a16:creationId xmlns:a16="http://schemas.microsoft.com/office/drawing/2014/main" id="{F5368687-2E42-45DA-8C10-97C103A6E1B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6" name="直線コネクタ 475">
          <a:extLst>
            <a:ext uri="{FF2B5EF4-FFF2-40B4-BE49-F238E27FC236}">
              <a16:creationId xmlns:a16="http://schemas.microsoft.com/office/drawing/2014/main" id="{2C2830DE-2AC3-4BF4-90A5-2392914EEF1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77" name="テキスト ボックス 476">
          <a:extLst>
            <a:ext uri="{FF2B5EF4-FFF2-40B4-BE49-F238E27FC236}">
              <a16:creationId xmlns:a16="http://schemas.microsoft.com/office/drawing/2014/main" id="{8AF1E042-7E15-4D67-BF5C-967A96F33DC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8" name="直線コネクタ 477">
          <a:extLst>
            <a:ext uri="{FF2B5EF4-FFF2-40B4-BE49-F238E27FC236}">
              <a16:creationId xmlns:a16="http://schemas.microsoft.com/office/drawing/2014/main" id="{03BF839D-E095-4D14-9967-F2D5E7B74BA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学校施設】&#10;有形固定資産減価償却率グラフ枠">
          <a:extLst>
            <a:ext uri="{FF2B5EF4-FFF2-40B4-BE49-F238E27FC236}">
              <a16:creationId xmlns:a16="http://schemas.microsoft.com/office/drawing/2014/main" id="{FF55E94A-191A-40F3-8885-F0876EA4A35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480" name="直線コネクタ 479">
          <a:extLst>
            <a:ext uri="{FF2B5EF4-FFF2-40B4-BE49-F238E27FC236}">
              <a16:creationId xmlns:a16="http://schemas.microsoft.com/office/drawing/2014/main" id="{38D86D9E-E897-47DD-AE3C-55B8DF1C50B2}"/>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81" name="【学校施設】&#10;有形固定資産減価償却率最小値テキスト">
          <a:extLst>
            <a:ext uri="{FF2B5EF4-FFF2-40B4-BE49-F238E27FC236}">
              <a16:creationId xmlns:a16="http://schemas.microsoft.com/office/drawing/2014/main" id="{F72D4E99-57AB-4A59-A286-236289F4AB8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82" name="直線コネクタ 481">
          <a:extLst>
            <a:ext uri="{FF2B5EF4-FFF2-40B4-BE49-F238E27FC236}">
              <a16:creationId xmlns:a16="http://schemas.microsoft.com/office/drawing/2014/main" id="{343CF5DC-011D-4CEE-9B3D-5EDA18331B5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483" name="【学校施設】&#10;有形固定資産減価償却率最大値テキスト">
          <a:extLst>
            <a:ext uri="{FF2B5EF4-FFF2-40B4-BE49-F238E27FC236}">
              <a16:creationId xmlns:a16="http://schemas.microsoft.com/office/drawing/2014/main" id="{DCF8A244-C05F-4172-A745-2B3713FB19C7}"/>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484" name="直線コネクタ 483">
          <a:extLst>
            <a:ext uri="{FF2B5EF4-FFF2-40B4-BE49-F238E27FC236}">
              <a16:creationId xmlns:a16="http://schemas.microsoft.com/office/drawing/2014/main" id="{7655DE7C-09F7-44AD-A286-EFE7AA099908}"/>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485" name="【学校施設】&#10;有形固定資産減価償却率平均値テキスト">
          <a:extLst>
            <a:ext uri="{FF2B5EF4-FFF2-40B4-BE49-F238E27FC236}">
              <a16:creationId xmlns:a16="http://schemas.microsoft.com/office/drawing/2014/main" id="{31A20990-60C5-499E-A732-E1BA78AF4495}"/>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486" name="フローチャート: 判断 485">
          <a:extLst>
            <a:ext uri="{FF2B5EF4-FFF2-40B4-BE49-F238E27FC236}">
              <a16:creationId xmlns:a16="http://schemas.microsoft.com/office/drawing/2014/main" id="{787CE43B-5F0B-45B6-AE2B-B8AAA90651DB}"/>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487" name="フローチャート: 判断 486">
          <a:extLst>
            <a:ext uri="{FF2B5EF4-FFF2-40B4-BE49-F238E27FC236}">
              <a16:creationId xmlns:a16="http://schemas.microsoft.com/office/drawing/2014/main" id="{DA9653F7-2622-4443-A89E-777FAE41577E}"/>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488" name="フローチャート: 判断 487">
          <a:extLst>
            <a:ext uri="{FF2B5EF4-FFF2-40B4-BE49-F238E27FC236}">
              <a16:creationId xmlns:a16="http://schemas.microsoft.com/office/drawing/2014/main" id="{74F91DA3-B6AD-4999-8B0D-57765008AD16}"/>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489" name="フローチャート: 判断 488">
          <a:extLst>
            <a:ext uri="{FF2B5EF4-FFF2-40B4-BE49-F238E27FC236}">
              <a16:creationId xmlns:a16="http://schemas.microsoft.com/office/drawing/2014/main" id="{937D67CE-924B-4FA3-912A-15CE35719144}"/>
            </a:ext>
          </a:extLst>
        </xdr:cNvPr>
        <xdr:cNvSpPr/>
      </xdr:nvSpPr>
      <xdr:spPr>
        <a:xfrm>
          <a:off x="13652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490" name="フローチャート: 判断 489">
          <a:extLst>
            <a:ext uri="{FF2B5EF4-FFF2-40B4-BE49-F238E27FC236}">
              <a16:creationId xmlns:a16="http://schemas.microsoft.com/office/drawing/2014/main" id="{42AB2228-BE5C-46DF-A14A-E9A60A966FB4}"/>
            </a:ext>
          </a:extLst>
        </xdr:cNvPr>
        <xdr:cNvSpPr/>
      </xdr:nvSpPr>
      <xdr:spPr>
        <a:xfrm>
          <a:off x="127635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E3E452DB-3B1E-48FF-8FED-D90D31EE0CD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04C78BEB-24EB-44F0-9672-9BDE7AB638A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75EA5D7B-DC71-45D2-9CAA-67866FEA973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3AEE506-28B3-443F-BD0D-54E7848ED0B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5A567F73-CCC2-4C89-AD16-BC56A1C82E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39007</xdr:rowOff>
    </xdr:from>
    <xdr:to>
      <xdr:col>85</xdr:col>
      <xdr:colOff>177800</xdr:colOff>
      <xdr:row>62</xdr:row>
      <xdr:rowOff>140607</xdr:rowOff>
    </xdr:to>
    <xdr:sp macro="" textlink="">
      <xdr:nvSpPr>
        <xdr:cNvPr id="496" name="楕円 495">
          <a:extLst>
            <a:ext uri="{FF2B5EF4-FFF2-40B4-BE49-F238E27FC236}">
              <a16:creationId xmlns:a16="http://schemas.microsoft.com/office/drawing/2014/main" id="{77D8827F-D977-4D52-9E3C-451156C4535C}"/>
            </a:ext>
          </a:extLst>
        </xdr:cNvPr>
        <xdr:cNvSpPr/>
      </xdr:nvSpPr>
      <xdr:spPr>
        <a:xfrm>
          <a:off x="162687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17434</xdr:rowOff>
    </xdr:from>
    <xdr:ext cx="405111" cy="259045"/>
    <xdr:sp macro="" textlink="">
      <xdr:nvSpPr>
        <xdr:cNvPr id="497" name="【学校施設】&#10;有形固定資産減価償却率該当値テキスト">
          <a:extLst>
            <a:ext uri="{FF2B5EF4-FFF2-40B4-BE49-F238E27FC236}">
              <a16:creationId xmlns:a16="http://schemas.microsoft.com/office/drawing/2014/main" id="{CAD78709-B879-427B-A2F6-3ABC1746EAAE}"/>
            </a:ext>
          </a:extLst>
        </xdr:cNvPr>
        <xdr:cNvSpPr txBox="1"/>
      </xdr:nvSpPr>
      <xdr:spPr>
        <a:xfrm>
          <a:off x="16357600"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9616</xdr:rowOff>
    </xdr:from>
    <xdr:to>
      <xdr:col>81</xdr:col>
      <xdr:colOff>101600</xdr:colOff>
      <xdr:row>62</xdr:row>
      <xdr:rowOff>111216</xdr:rowOff>
    </xdr:to>
    <xdr:sp macro="" textlink="">
      <xdr:nvSpPr>
        <xdr:cNvPr id="498" name="楕円 497">
          <a:extLst>
            <a:ext uri="{FF2B5EF4-FFF2-40B4-BE49-F238E27FC236}">
              <a16:creationId xmlns:a16="http://schemas.microsoft.com/office/drawing/2014/main" id="{25B7378A-4C02-4273-8A0C-D1508797CE72}"/>
            </a:ext>
          </a:extLst>
        </xdr:cNvPr>
        <xdr:cNvSpPr/>
      </xdr:nvSpPr>
      <xdr:spPr>
        <a:xfrm>
          <a:off x="15430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60416</xdr:rowOff>
    </xdr:from>
    <xdr:to>
      <xdr:col>85</xdr:col>
      <xdr:colOff>127000</xdr:colOff>
      <xdr:row>62</xdr:row>
      <xdr:rowOff>89807</xdr:rowOff>
    </xdr:to>
    <xdr:cxnSp macro="">
      <xdr:nvCxnSpPr>
        <xdr:cNvPr id="499" name="直線コネクタ 498">
          <a:extLst>
            <a:ext uri="{FF2B5EF4-FFF2-40B4-BE49-F238E27FC236}">
              <a16:creationId xmlns:a16="http://schemas.microsoft.com/office/drawing/2014/main" id="{3A93175A-7704-4BA6-82C5-5EEAFE0B80EF}"/>
            </a:ext>
          </a:extLst>
        </xdr:cNvPr>
        <xdr:cNvCxnSpPr/>
      </xdr:nvCxnSpPr>
      <xdr:spPr>
        <a:xfrm>
          <a:off x="15481300" y="1069031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22678</xdr:rowOff>
    </xdr:from>
    <xdr:to>
      <xdr:col>76</xdr:col>
      <xdr:colOff>165100</xdr:colOff>
      <xdr:row>62</xdr:row>
      <xdr:rowOff>124278</xdr:rowOff>
    </xdr:to>
    <xdr:sp macro="" textlink="">
      <xdr:nvSpPr>
        <xdr:cNvPr id="500" name="楕円 499">
          <a:extLst>
            <a:ext uri="{FF2B5EF4-FFF2-40B4-BE49-F238E27FC236}">
              <a16:creationId xmlns:a16="http://schemas.microsoft.com/office/drawing/2014/main" id="{4AA33A43-8FAD-440F-BEDE-93119C56E9AD}"/>
            </a:ext>
          </a:extLst>
        </xdr:cNvPr>
        <xdr:cNvSpPr/>
      </xdr:nvSpPr>
      <xdr:spPr>
        <a:xfrm>
          <a:off x="14541500" y="106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60416</xdr:rowOff>
    </xdr:from>
    <xdr:to>
      <xdr:col>81</xdr:col>
      <xdr:colOff>50800</xdr:colOff>
      <xdr:row>62</xdr:row>
      <xdr:rowOff>73478</xdr:rowOff>
    </xdr:to>
    <xdr:cxnSp macro="">
      <xdr:nvCxnSpPr>
        <xdr:cNvPr id="501" name="直線コネクタ 500">
          <a:extLst>
            <a:ext uri="{FF2B5EF4-FFF2-40B4-BE49-F238E27FC236}">
              <a16:creationId xmlns:a16="http://schemas.microsoft.com/office/drawing/2014/main" id="{3DBE297A-1D33-4132-8D3E-50F7F54A5DCE}"/>
            </a:ext>
          </a:extLst>
        </xdr:cNvPr>
        <xdr:cNvCxnSpPr/>
      </xdr:nvCxnSpPr>
      <xdr:spPr>
        <a:xfrm flipV="1">
          <a:off x="14592300" y="1069031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502" name="n_1aveValue【学校施設】&#10;有形固定資産減価償却率">
          <a:extLst>
            <a:ext uri="{FF2B5EF4-FFF2-40B4-BE49-F238E27FC236}">
              <a16:creationId xmlns:a16="http://schemas.microsoft.com/office/drawing/2014/main" id="{EDE16155-4D7C-489E-B8A4-1A3B39F83D31}"/>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503" name="n_2aveValue【学校施設】&#10;有形固定資産減価償却率">
          <a:extLst>
            <a:ext uri="{FF2B5EF4-FFF2-40B4-BE49-F238E27FC236}">
              <a16:creationId xmlns:a16="http://schemas.microsoft.com/office/drawing/2014/main" id="{679C1024-21FA-44E7-A077-7413A786646C}"/>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108149</xdr:rowOff>
    </xdr:from>
    <xdr:ext cx="405111" cy="259045"/>
    <xdr:sp macro="" textlink="">
      <xdr:nvSpPr>
        <xdr:cNvPr id="504" name="n_3aveValue【学校施設】&#10;有形固定資産減価償却率">
          <a:extLst>
            <a:ext uri="{FF2B5EF4-FFF2-40B4-BE49-F238E27FC236}">
              <a16:creationId xmlns:a16="http://schemas.microsoft.com/office/drawing/2014/main" id="{6B6DD1D5-F600-4E13-BBA2-23EBEA00BF80}"/>
            </a:ext>
          </a:extLst>
        </xdr:cNvPr>
        <xdr:cNvSpPr txBox="1"/>
      </xdr:nvSpPr>
      <xdr:spPr>
        <a:xfrm>
          <a:off x="13500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126110</xdr:rowOff>
    </xdr:from>
    <xdr:ext cx="405111" cy="259045"/>
    <xdr:sp macro="" textlink="">
      <xdr:nvSpPr>
        <xdr:cNvPr id="505" name="n_4aveValue【学校施設】&#10;有形固定資産減価償却率">
          <a:extLst>
            <a:ext uri="{FF2B5EF4-FFF2-40B4-BE49-F238E27FC236}">
              <a16:creationId xmlns:a16="http://schemas.microsoft.com/office/drawing/2014/main" id="{96DE9CD3-A148-44F4-8D15-2E5143AFAB7F}"/>
            </a:ext>
          </a:extLst>
        </xdr:cNvPr>
        <xdr:cNvSpPr txBox="1"/>
      </xdr:nvSpPr>
      <xdr:spPr>
        <a:xfrm>
          <a:off x="126117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102343</xdr:rowOff>
    </xdr:from>
    <xdr:ext cx="405111" cy="259045"/>
    <xdr:sp macro="" textlink="">
      <xdr:nvSpPr>
        <xdr:cNvPr id="506" name="n_1mainValue【学校施設】&#10;有形固定資産減価償却率">
          <a:extLst>
            <a:ext uri="{FF2B5EF4-FFF2-40B4-BE49-F238E27FC236}">
              <a16:creationId xmlns:a16="http://schemas.microsoft.com/office/drawing/2014/main" id="{A3B2A75F-F219-4EA5-B3FF-8265CCC81926}"/>
            </a:ext>
          </a:extLst>
        </xdr:cNvPr>
        <xdr:cNvSpPr txBox="1"/>
      </xdr:nvSpPr>
      <xdr:spPr>
        <a:xfrm>
          <a:off x="152660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115405</xdr:rowOff>
    </xdr:from>
    <xdr:ext cx="405111" cy="259045"/>
    <xdr:sp macro="" textlink="">
      <xdr:nvSpPr>
        <xdr:cNvPr id="507" name="n_2mainValue【学校施設】&#10;有形固定資産減価償却率">
          <a:extLst>
            <a:ext uri="{FF2B5EF4-FFF2-40B4-BE49-F238E27FC236}">
              <a16:creationId xmlns:a16="http://schemas.microsoft.com/office/drawing/2014/main" id="{87DC66D3-4C4C-452D-802C-E230BFBB94A1}"/>
            </a:ext>
          </a:extLst>
        </xdr:cNvPr>
        <xdr:cNvSpPr txBox="1"/>
      </xdr:nvSpPr>
      <xdr:spPr>
        <a:xfrm>
          <a:off x="14389744" y="1074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a:extLst>
            <a:ext uri="{FF2B5EF4-FFF2-40B4-BE49-F238E27FC236}">
              <a16:creationId xmlns:a16="http://schemas.microsoft.com/office/drawing/2014/main" id="{6E04754E-07EE-4CD4-816B-BDB1A1EAA6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a:extLst>
            <a:ext uri="{FF2B5EF4-FFF2-40B4-BE49-F238E27FC236}">
              <a16:creationId xmlns:a16="http://schemas.microsoft.com/office/drawing/2014/main" id="{F7F830A5-6F21-4A8A-86A6-B247C5FEEA0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a:extLst>
            <a:ext uri="{FF2B5EF4-FFF2-40B4-BE49-F238E27FC236}">
              <a16:creationId xmlns:a16="http://schemas.microsoft.com/office/drawing/2014/main" id="{C419F697-A702-4F46-9687-0AB1A5547DD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a:extLst>
            <a:ext uri="{FF2B5EF4-FFF2-40B4-BE49-F238E27FC236}">
              <a16:creationId xmlns:a16="http://schemas.microsoft.com/office/drawing/2014/main" id="{94168434-D175-4066-AED8-F913F24EA6C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a:extLst>
            <a:ext uri="{FF2B5EF4-FFF2-40B4-BE49-F238E27FC236}">
              <a16:creationId xmlns:a16="http://schemas.microsoft.com/office/drawing/2014/main" id="{6BD40501-30E6-4996-BAB4-174C5459288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a:extLst>
            <a:ext uri="{FF2B5EF4-FFF2-40B4-BE49-F238E27FC236}">
              <a16:creationId xmlns:a16="http://schemas.microsoft.com/office/drawing/2014/main" id="{00FB8C69-AC8C-42AA-A9D5-0B9B6FB8401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a:extLst>
            <a:ext uri="{FF2B5EF4-FFF2-40B4-BE49-F238E27FC236}">
              <a16:creationId xmlns:a16="http://schemas.microsoft.com/office/drawing/2014/main" id="{3DE7A8F3-7628-495D-980D-656559D180D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a:extLst>
            <a:ext uri="{FF2B5EF4-FFF2-40B4-BE49-F238E27FC236}">
              <a16:creationId xmlns:a16="http://schemas.microsoft.com/office/drawing/2014/main" id="{765B8255-64B4-483E-9428-AF1D006BCD3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6" name="テキスト ボックス 515">
          <a:extLst>
            <a:ext uri="{FF2B5EF4-FFF2-40B4-BE49-F238E27FC236}">
              <a16:creationId xmlns:a16="http://schemas.microsoft.com/office/drawing/2014/main" id="{19E2B5A2-E758-47F3-936B-3FE1020702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7" name="直線コネクタ 516">
          <a:extLst>
            <a:ext uri="{FF2B5EF4-FFF2-40B4-BE49-F238E27FC236}">
              <a16:creationId xmlns:a16="http://schemas.microsoft.com/office/drawing/2014/main" id="{62A5CBE2-97A9-4FEE-87BD-6C07F15DE56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18" name="直線コネクタ 517">
          <a:extLst>
            <a:ext uri="{FF2B5EF4-FFF2-40B4-BE49-F238E27FC236}">
              <a16:creationId xmlns:a16="http://schemas.microsoft.com/office/drawing/2014/main" id="{BD170E0A-8537-48C3-85A1-5D91AED92C5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8A45394C-DB03-4A35-AB4D-557521238FB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0" name="直線コネクタ 519">
          <a:extLst>
            <a:ext uri="{FF2B5EF4-FFF2-40B4-BE49-F238E27FC236}">
              <a16:creationId xmlns:a16="http://schemas.microsoft.com/office/drawing/2014/main" id="{9772E780-FEE3-46D3-B55E-5A9986B4A6D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1" name="テキスト ボックス 520">
          <a:extLst>
            <a:ext uri="{FF2B5EF4-FFF2-40B4-BE49-F238E27FC236}">
              <a16:creationId xmlns:a16="http://schemas.microsoft.com/office/drawing/2014/main" id="{09105953-1ACD-4AE2-838C-9D023A12A96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2" name="直線コネクタ 521">
          <a:extLst>
            <a:ext uri="{FF2B5EF4-FFF2-40B4-BE49-F238E27FC236}">
              <a16:creationId xmlns:a16="http://schemas.microsoft.com/office/drawing/2014/main" id="{5167530A-BD67-4D82-BEAF-F6EF9D95251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23" name="テキスト ボックス 522">
          <a:extLst>
            <a:ext uri="{FF2B5EF4-FFF2-40B4-BE49-F238E27FC236}">
              <a16:creationId xmlns:a16="http://schemas.microsoft.com/office/drawing/2014/main" id="{51765B53-5724-4EBA-BF3C-A993BDEB2BAD}"/>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4" name="直線コネクタ 523">
          <a:extLst>
            <a:ext uri="{FF2B5EF4-FFF2-40B4-BE49-F238E27FC236}">
              <a16:creationId xmlns:a16="http://schemas.microsoft.com/office/drawing/2014/main" id="{504AC8BA-F8AE-4738-8E4C-133AEBD46AB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25" name="テキスト ボックス 524">
          <a:extLst>
            <a:ext uri="{FF2B5EF4-FFF2-40B4-BE49-F238E27FC236}">
              <a16:creationId xmlns:a16="http://schemas.microsoft.com/office/drawing/2014/main" id="{F4999A9C-BEE7-4915-B6FE-6AC0AD3C40B5}"/>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26" name="直線コネクタ 525">
          <a:extLst>
            <a:ext uri="{FF2B5EF4-FFF2-40B4-BE49-F238E27FC236}">
              <a16:creationId xmlns:a16="http://schemas.microsoft.com/office/drawing/2014/main" id="{E2CECE4C-B78B-4DA8-87D2-D2D46C6DAB9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27" name="テキスト ボックス 526">
          <a:extLst>
            <a:ext uri="{FF2B5EF4-FFF2-40B4-BE49-F238E27FC236}">
              <a16:creationId xmlns:a16="http://schemas.microsoft.com/office/drawing/2014/main" id="{2FC57CE4-77BA-4BF8-9432-455A166A2527}"/>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8" name="直線コネクタ 527">
          <a:extLst>
            <a:ext uri="{FF2B5EF4-FFF2-40B4-BE49-F238E27FC236}">
              <a16:creationId xmlns:a16="http://schemas.microsoft.com/office/drawing/2014/main" id="{D27E1D64-2D79-4AE5-B4A1-3DCF7004ADE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29" name="テキスト ボックス 528">
          <a:extLst>
            <a:ext uri="{FF2B5EF4-FFF2-40B4-BE49-F238E27FC236}">
              <a16:creationId xmlns:a16="http://schemas.microsoft.com/office/drawing/2014/main" id="{24BC5591-9E58-4505-A8A6-3FAF05180F0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0" name="【学校施設】&#10;一人当たり面積グラフ枠">
          <a:extLst>
            <a:ext uri="{FF2B5EF4-FFF2-40B4-BE49-F238E27FC236}">
              <a16:creationId xmlns:a16="http://schemas.microsoft.com/office/drawing/2014/main" id="{7E3D8726-22E5-4A85-95D7-7358A49EDF9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31" name="直線コネクタ 530">
          <a:extLst>
            <a:ext uri="{FF2B5EF4-FFF2-40B4-BE49-F238E27FC236}">
              <a16:creationId xmlns:a16="http://schemas.microsoft.com/office/drawing/2014/main" id="{3404EB16-81A6-407C-ADB1-D648AAE3282A}"/>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32" name="【学校施設】&#10;一人当たり面積最小値テキスト">
          <a:extLst>
            <a:ext uri="{FF2B5EF4-FFF2-40B4-BE49-F238E27FC236}">
              <a16:creationId xmlns:a16="http://schemas.microsoft.com/office/drawing/2014/main" id="{68E8577E-E06A-4E5D-A854-0A178724A7D8}"/>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33" name="直線コネクタ 532">
          <a:extLst>
            <a:ext uri="{FF2B5EF4-FFF2-40B4-BE49-F238E27FC236}">
              <a16:creationId xmlns:a16="http://schemas.microsoft.com/office/drawing/2014/main" id="{F509A6EF-8AC8-4FF4-B8D0-59C15FD90B1D}"/>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34" name="【学校施設】&#10;一人当たり面積最大値テキスト">
          <a:extLst>
            <a:ext uri="{FF2B5EF4-FFF2-40B4-BE49-F238E27FC236}">
              <a16:creationId xmlns:a16="http://schemas.microsoft.com/office/drawing/2014/main" id="{30E16D9D-15D0-472C-90AE-00D684E1BCB0}"/>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35" name="直線コネクタ 534">
          <a:extLst>
            <a:ext uri="{FF2B5EF4-FFF2-40B4-BE49-F238E27FC236}">
              <a16:creationId xmlns:a16="http://schemas.microsoft.com/office/drawing/2014/main" id="{F63203DF-FB99-46F1-A01A-C2ECCF2C3721}"/>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36" name="【学校施設】&#10;一人当たり面積平均値テキスト">
          <a:extLst>
            <a:ext uri="{FF2B5EF4-FFF2-40B4-BE49-F238E27FC236}">
              <a16:creationId xmlns:a16="http://schemas.microsoft.com/office/drawing/2014/main" id="{FC376D34-A9B6-46E2-9030-075567D829E9}"/>
            </a:ext>
          </a:extLst>
        </xdr:cNvPr>
        <xdr:cNvSpPr txBox="1"/>
      </xdr:nvSpPr>
      <xdr:spPr>
        <a:xfrm>
          <a:off x="22199600" y="10640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37" name="フローチャート: 判断 536">
          <a:extLst>
            <a:ext uri="{FF2B5EF4-FFF2-40B4-BE49-F238E27FC236}">
              <a16:creationId xmlns:a16="http://schemas.microsoft.com/office/drawing/2014/main" id="{9B94C4E3-87B6-4924-ABF0-3BEF5D682600}"/>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38" name="フローチャート: 判断 537">
          <a:extLst>
            <a:ext uri="{FF2B5EF4-FFF2-40B4-BE49-F238E27FC236}">
              <a16:creationId xmlns:a16="http://schemas.microsoft.com/office/drawing/2014/main" id="{5DE7890B-7D1C-4C5B-B3D4-C32CF938AC5A}"/>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39" name="フローチャート: 判断 538">
          <a:extLst>
            <a:ext uri="{FF2B5EF4-FFF2-40B4-BE49-F238E27FC236}">
              <a16:creationId xmlns:a16="http://schemas.microsoft.com/office/drawing/2014/main" id="{84B5398E-195F-4EC5-8252-64BC9095C36B}"/>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540" name="フローチャート: 判断 539">
          <a:extLst>
            <a:ext uri="{FF2B5EF4-FFF2-40B4-BE49-F238E27FC236}">
              <a16:creationId xmlns:a16="http://schemas.microsoft.com/office/drawing/2014/main" id="{AB1AEA3F-5C26-4B4A-AE58-0DA049A2C5B4}"/>
            </a:ext>
          </a:extLst>
        </xdr:cNvPr>
        <xdr:cNvSpPr/>
      </xdr:nvSpPr>
      <xdr:spPr>
        <a:xfrm>
          <a:off x="19494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541" name="フローチャート: 判断 540">
          <a:extLst>
            <a:ext uri="{FF2B5EF4-FFF2-40B4-BE49-F238E27FC236}">
              <a16:creationId xmlns:a16="http://schemas.microsoft.com/office/drawing/2014/main" id="{3715BAFB-4BFA-4BA2-8C91-743A64AC0DE1}"/>
            </a:ext>
          </a:extLst>
        </xdr:cNvPr>
        <xdr:cNvSpPr/>
      </xdr:nvSpPr>
      <xdr:spPr>
        <a:xfrm>
          <a:off x="18605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EB8871DB-86EE-4F60-A2CE-35D176A850D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1A4A255-DECF-4DA2-82ED-CE3CD99B7E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D39498C-84A6-4315-81AA-F538ACEF619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6F43241B-98C9-4278-BA57-A6AE36DD11E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33052663-AF2F-48E3-87EF-DBB3998CD8C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25095</xdr:rowOff>
    </xdr:from>
    <xdr:to>
      <xdr:col>116</xdr:col>
      <xdr:colOff>114300</xdr:colOff>
      <xdr:row>62</xdr:row>
      <xdr:rowOff>126695</xdr:rowOff>
    </xdr:to>
    <xdr:sp macro="" textlink="">
      <xdr:nvSpPr>
        <xdr:cNvPr id="547" name="楕円 546">
          <a:extLst>
            <a:ext uri="{FF2B5EF4-FFF2-40B4-BE49-F238E27FC236}">
              <a16:creationId xmlns:a16="http://schemas.microsoft.com/office/drawing/2014/main" id="{864C6BFF-BF1D-439F-90AA-51BBF79ECAE0}"/>
            </a:ext>
          </a:extLst>
        </xdr:cNvPr>
        <xdr:cNvSpPr/>
      </xdr:nvSpPr>
      <xdr:spPr>
        <a:xfrm>
          <a:off x="22110700" y="106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47972</xdr:rowOff>
    </xdr:from>
    <xdr:ext cx="469744" cy="259045"/>
    <xdr:sp macro="" textlink="">
      <xdr:nvSpPr>
        <xdr:cNvPr id="548" name="【学校施設】&#10;一人当たり面積該当値テキスト">
          <a:extLst>
            <a:ext uri="{FF2B5EF4-FFF2-40B4-BE49-F238E27FC236}">
              <a16:creationId xmlns:a16="http://schemas.microsoft.com/office/drawing/2014/main" id="{BA0F4D6F-6832-4930-8D13-42BB8ACE5EE5}"/>
            </a:ext>
          </a:extLst>
        </xdr:cNvPr>
        <xdr:cNvSpPr txBox="1"/>
      </xdr:nvSpPr>
      <xdr:spPr>
        <a:xfrm>
          <a:off x="22199600" y="1050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33325</xdr:rowOff>
    </xdr:from>
    <xdr:to>
      <xdr:col>112</xdr:col>
      <xdr:colOff>38100</xdr:colOff>
      <xdr:row>62</xdr:row>
      <xdr:rowOff>134925</xdr:rowOff>
    </xdr:to>
    <xdr:sp macro="" textlink="">
      <xdr:nvSpPr>
        <xdr:cNvPr id="549" name="楕円 548">
          <a:extLst>
            <a:ext uri="{FF2B5EF4-FFF2-40B4-BE49-F238E27FC236}">
              <a16:creationId xmlns:a16="http://schemas.microsoft.com/office/drawing/2014/main" id="{C6072A61-C943-4FF8-938C-3CC4D5C7C51C}"/>
            </a:ext>
          </a:extLst>
        </xdr:cNvPr>
        <xdr:cNvSpPr/>
      </xdr:nvSpPr>
      <xdr:spPr>
        <a:xfrm>
          <a:off x="21272500" y="106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75895</xdr:rowOff>
    </xdr:from>
    <xdr:to>
      <xdr:col>116</xdr:col>
      <xdr:colOff>63500</xdr:colOff>
      <xdr:row>62</xdr:row>
      <xdr:rowOff>84125</xdr:rowOff>
    </xdr:to>
    <xdr:cxnSp macro="">
      <xdr:nvCxnSpPr>
        <xdr:cNvPr id="550" name="直線コネクタ 549">
          <a:extLst>
            <a:ext uri="{FF2B5EF4-FFF2-40B4-BE49-F238E27FC236}">
              <a16:creationId xmlns:a16="http://schemas.microsoft.com/office/drawing/2014/main" id="{4C5FD375-C582-49C4-B1BD-8F4CFABBD917}"/>
            </a:ext>
          </a:extLst>
        </xdr:cNvPr>
        <xdr:cNvCxnSpPr/>
      </xdr:nvCxnSpPr>
      <xdr:spPr>
        <a:xfrm flipV="1">
          <a:off x="21323300" y="10705795"/>
          <a:ext cx="8382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46279</xdr:rowOff>
    </xdr:from>
    <xdr:to>
      <xdr:col>107</xdr:col>
      <xdr:colOff>101600</xdr:colOff>
      <xdr:row>62</xdr:row>
      <xdr:rowOff>147879</xdr:rowOff>
    </xdr:to>
    <xdr:sp macro="" textlink="">
      <xdr:nvSpPr>
        <xdr:cNvPr id="551" name="楕円 550">
          <a:extLst>
            <a:ext uri="{FF2B5EF4-FFF2-40B4-BE49-F238E27FC236}">
              <a16:creationId xmlns:a16="http://schemas.microsoft.com/office/drawing/2014/main" id="{8552A4BD-368B-4FC3-8C18-24A1739FC4D7}"/>
            </a:ext>
          </a:extLst>
        </xdr:cNvPr>
        <xdr:cNvSpPr/>
      </xdr:nvSpPr>
      <xdr:spPr>
        <a:xfrm>
          <a:off x="20383500" y="106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84125</xdr:rowOff>
    </xdr:from>
    <xdr:to>
      <xdr:col>111</xdr:col>
      <xdr:colOff>177800</xdr:colOff>
      <xdr:row>62</xdr:row>
      <xdr:rowOff>97079</xdr:rowOff>
    </xdr:to>
    <xdr:cxnSp macro="">
      <xdr:nvCxnSpPr>
        <xdr:cNvPr id="552" name="直線コネクタ 551">
          <a:extLst>
            <a:ext uri="{FF2B5EF4-FFF2-40B4-BE49-F238E27FC236}">
              <a16:creationId xmlns:a16="http://schemas.microsoft.com/office/drawing/2014/main" id="{9A686CF5-9A83-445F-9FB9-965680E41D07}"/>
            </a:ext>
          </a:extLst>
        </xdr:cNvPr>
        <xdr:cNvCxnSpPr/>
      </xdr:nvCxnSpPr>
      <xdr:spPr>
        <a:xfrm flipV="1">
          <a:off x="20434300" y="10714025"/>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148379</xdr:rowOff>
    </xdr:from>
    <xdr:ext cx="469744" cy="259045"/>
    <xdr:sp macro="" textlink="">
      <xdr:nvSpPr>
        <xdr:cNvPr id="553" name="n_1aveValue【学校施設】&#10;一人当たり面積">
          <a:extLst>
            <a:ext uri="{FF2B5EF4-FFF2-40B4-BE49-F238E27FC236}">
              <a16:creationId xmlns:a16="http://schemas.microsoft.com/office/drawing/2014/main" id="{C93981EF-69F3-4B96-8189-D9D4F159E66C}"/>
            </a:ext>
          </a:extLst>
        </xdr:cNvPr>
        <xdr:cNvSpPr txBox="1"/>
      </xdr:nvSpPr>
      <xdr:spPr>
        <a:xfrm>
          <a:off x="21075727" y="1077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158742</xdr:rowOff>
    </xdr:from>
    <xdr:ext cx="469744" cy="259045"/>
    <xdr:sp macro="" textlink="">
      <xdr:nvSpPr>
        <xdr:cNvPr id="554" name="n_2aveValue【学校施設】&#10;一人当たり面積">
          <a:extLst>
            <a:ext uri="{FF2B5EF4-FFF2-40B4-BE49-F238E27FC236}">
              <a16:creationId xmlns:a16="http://schemas.microsoft.com/office/drawing/2014/main" id="{45CE94A2-5166-4BF1-AFD1-97089A9CDA50}"/>
            </a:ext>
          </a:extLst>
        </xdr:cNvPr>
        <xdr:cNvSpPr txBox="1"/>
      </xdr:nvSpPr>
      <xdr:spPr>
        <a:xfrm>
          <a:off x="20199427" y="1078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43172</xdr:rowOff>
    </xdr:from>
    <xdr:ext cx="469744" cy="259045"/>
    <xdr:sp macro="" textlink="">
      <xdr:nvSpPr>
        <xdr:cNvPr id="555" name="n_3aveValue【学校施設】&#10;一人当たり面積">
          <a:extLst>
            <a:ext uri="{FF2B5EF4-FFF2-40B4-BE49-F238E27FC236}">
              <a16:creationId xmlns:a16="http://schemas.microsoft.com/office/drawing/2014/main" id="{EE6ED3E8-16C4-461A-9AF2-77A7B41E54AB}"/>
            </a:ext>
          </a:extLst>
        </xdr:cNvPr>
        <xdr:cNvSpPr txBox="1"/>
      </xdr:nvSpPr>
      <xdr:spPr>
        <a:xfrm>
          <a:off x="19310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33876</xdr:rowOff>
    </xdr:from>
    <xdr:ext cx="469744" cy="259045"/>
    <xdr:sp macro="" textlink="">
      <xdr:nvSpPr>
        <xdr:cNvPr id="556" name="n_4aveValue【学校施設】&#10;一人当たり面積">
          <a:extLst>
            <a:ext uri="{FF2B5EF4-FFF2-40B4-BE49-F238E27FC236}">
              <a16:creationId xmlns:a16="http://schemas.microsoft.com/office/drawing/2014/main" id="{0ADFF875-7065-4BC2-8F41-77448E6E1023}"/>
            </a:ext>
          </a:extLst>
        </xdr:cNvPr>
        <xdr:cNvSpPr txBox="1"/>
      </xdr:nvSpPr>
      <xdr:spPr>
        <a:xfrm>
          <a:off x="18421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151452</xdr:rowOff>
    </xdr:from>
    <xdr:ext cx="469744" cy="259045"/>
    <xdr:sp macro="" textlink="">
      <xdr:nvSpPr>
        <xdr:cNvPr id="557" name="n_1mainValue【学校施設】&#10;一人当たり面積">
          <a:extLst>
            <a:ext uri="{FF2B5EF4-FFF2-40B4-BE49-F238E27FC236}">
              <a16:creationId xmlns:a16="http://schemas.microsoft.com/office/drawing/2014/main" id="{4F4948C9-2D83-4E39-A458-55B3A53F5F43}"/>
            </a:ext>
          </a:extLst>
        </xdr:cNvPr>
        <xdr:cNvSpPr txBox="1"/>
      </xdr:nvSpPr>
      <xdr:spPr>
        <a:xfrm>
          <a:off x="21075727" y="1043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164406</xdr:rowOff>
    </xdr:from>
    <xdr:ext cx="469744" cy="259045"/>
    <xdr:sp macro="" textlink="">
      <xdr:nvSpPr>
        <xdr:cNvPr id="558" name="n_2mainValue【学校施設】&#10;一人当たり面積">
          <a:extLst>
            <a:ext uri="{FF2B5EF4-FFF2-40B4-BE49-F238E27FC236}">
              <a16:creationId xmlns:a16="http://schemas.microsoft.com/office/drawing/2014/main" id="{AC95DEC4-AF51-4EAE-A0A3-30DE9CF535E4}"/>
            </a:ext>
          </a:extLst>
        </xdr:cNvPr>
        <xdr:cNvSpPr txBox="1"/>
      </xdr:nvSpPr>
      <xdr:spPr>
        <a:xfrm>
          <a:off x="20199427" y="104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9" name="正方形/長方形 558">
          <a:extLst>
            <a:ext uri="{FF2B5EF4-FFF2-40B4-BE49-F238E27FC236}">
              <a16:creationId xmlns:a16="http://schemas.microsoft.com/office/drawing/2014/main" id="{CA24CEF0-4174-4A99-A45A-541909C3239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0" name="正方形/長方形 559">
          <a:extLst>
            <a:ext uri="{FF2B5EF4-FFF2-40B4-BE49-F238E27FC236}">
              <a16:creationId xmlns:a16="http://schemas.microsoft.com/office/drawing/2014/main" id="{C08E1494-A542-4FCE-9AA7-DD9E15896E2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1" name="正方形/長方形 560">
          <a:extLst>
            <a:ext uri="{FF2B5EF4-FFF2-40B4-BE49-F238E27FC236}">
              <a16:creationId xmlns:a16="http://schemas.microsoft.com/office/drawing/2014/main" id="{A59EC45C-DC0B-4530-92A5-08AA07759C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2" name="正方形/長方形 561">
          <a:extLst>
            <a:ext uri="{FF2B5EF4-FFF2-40B4-BE49-F238E27FC236}">
              <a16:creationId xmlns:a16="http://schemas.microsoft.com/office/drawing/2014/main" id="{7F157CD6-28CB-4B0C-A422-891CBE0DB16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3" name="正方形/長方形 562">
          <a:extLst>
            <a:ext uri="{FF2B5EF4-FFF2-40B4-BE49-F238E27FC236}">
              <a16:creationId xmlns:a16="http://schemas.microsoft.com/office/drawing/2014/main" id="{763EE42E-355B-4751-B190-AA24C6E067B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4" name="正方形/長方形 563">
          <a:extLst>
            <a:ext uri="{FF2B5EF4-FFF2-40B4-BE49-F238E27FC236}">
              <a16:creationId xmlns:a16="http://schemas.microsoft.com/office/drawing/2014/main" id="{D7892D48-3B0D-4D70-AEE9-C8DA316D053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5" name="正方形/長方形 564">
          <a:extLst>
            <a:ext uri="{FF2B5EF4-FFF2-40B4-BE49-F238E27FC236}">
              <a16:creationId xmlns:a16="http://schemas.microsoft.com/office/drawing/2014/main" id="{E5F0CFCF-C3CA-491D-99BD-A412AAFBB8B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6" name="正方形/長方形 565">
          <a:extLst>
            <a:ext uri="{FF2B5EF4-FFF2-40B4-BE49-F238E27FC236}">
              <a16:creationId xmlns:a16="http://schemas.microsoft.com/office/drawing/2014/main" id="{19DB0BEF-9AB8-4402-9F8B-A06A0EEF4AB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7" name="正方形/長方形 566">
          <a:extLst>
            <a:ext uri="{FF2B5EF4-FFF2-40B4-BE49-F238E27FC236}">
              <a16:creationId xmlns:a16="http://schemas.microsoft.com/office/drawing/2014/main" id="{C4D3B1B0-2523-4251-88EA-D4D8F35C4C7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8" name="正方形/長方形 567">
          <a:extLst>
            <a:ext uri="{FF2B5EF4-FFF2-40B4-BE49-F238E27FC236}">
              <a16:creationId xmlns:a16="http://schemas.microsoft.com/office/drawing/2014/main" id="{30A34C83-CC71-489A-A679-61DC85AB276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9" name="正方形/長方形 568">
          <a:extLst>
            <a:ext uri="{FF2B5EF4-FFF2-40B4-BE49-F238E27FC236}">
              <a16:creationId xmlns:a16="http://schemas.microsoft.com/office/drawing/2014/main" id="{0D6A4712-A5CB-4FD7-B199-F70BE3EFDF0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0" name="正方形/長方形 569">
          <a:extLst>
            <a:ext uri="{FF2B5EF4-FFF2-40B4-BE49-F238E27FC236}">
              <a16:creationId xmlns:a16="http://schemas.microsoft.com/office/drawing/2014/main" id="{44F4FE84-06A1-41C9-BCDD-0974D09FC7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1" name="正方形/長方形 570">
          <a:extLst>
            <a:ext uri="{FF2B5EF4-FFF2-40B4-BE49-F238E27FC236}">
              <a16:creationId xmlns:a16="http://schemas.microsoft.com/office/drawing/2014/main" id="{3BB4FC0B-33F1-4A2F-9A9D-F05B56E45D9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2" name="正方形/長方形 571">
          <a:extLst>
            <a:ext uri="{FF2B5EF4-FFF2-40B4-BE49-F238E27FC236}">
              <a16:creationId xmlns:a16="http://schemas.microsoft.com/office/drawing/2014/main" id="{69F051A9-AC03-428D-985D-AE88AFACE6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3" name="正方形/長方形 572">
          <a:extLst>
            <a:ext uri="{FF2B5EF4-FFF2-40B4-BE49-F238E27FC236}">
              <a16:creationId xmlns:a16="http://schemas.microsoft.com/office/drawing/2014/main" id="{63C48768-4E26-487D-AC95-BD5F153A6CC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4" name="正方形/長方形 573">
          <a:extLst>
            <a:ext uri="{FF2B5EF4-FFF2-40B4-BE49-F238E27FC236}">
              <a16:creationId xmlns:a16="http://schemas.microsoft.com/office/drawing/2014/main" id="{6A778E79-BC7F-4C16-8F47-F8A5CE8048A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5" name="正方形/長方形 574">
          <a:extLst>
            <a:ext uri="{FF2B5EF4-FFF2-40B4-BE49-F238E27FC236}">
              <a16:creationId xmlns:a16="http://schemas.microsoft.com/office/drawing/2014/main" id="{28488D06-E044-419F-9294-E94A5A8F94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6" name="正方形/長方形 575">
          <a:extLst>
            <a:ext uri="{FF2B5EF4-FFF2-40B4-BE49-F238E27FC236}">
              <a16:creationId xmlns:a16="http://schemas.microsoft.com/office/drawing/2014/main" id="{914F0E87-46B5-499F-AEA4-75AE032564F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7" name="正方形/長方形 576">
          <a:extLst>
            <a:ext uri="{FF2B5EF4-FFF2-40B4-BE49-F238E27FC236}">
              <a16:creationId xmlns:a16="http://schemas.microsoft.com/office/drawing/2014/main" id="{4B187B5A-53C0-4CEB-8DB8-B514512B732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78" name="正方形/長方形 577">
          <a:extLst>
            <a:ext uri="{FF2B5EF4-FFF2-40B4-BE49-F238E27FC236}">
              <a16:creationId xmlns:a16="http://schemas.microsoft.com/office/drawing/2014/main" id="{9D680F50-75B5-444E-B2E2-2C86C22C05E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79" name="正方形/長方形 578">
          <a:extLst>
            <a:ext uri="{FF2B5EF4-FFF2-40B4-BE49-F238E27FC236}">
              <a16:creationId xmlns:a16="http://schemas.microsoft.com/office/drawing/2014/main" id="{FE2E2E9A-2E64-446E-9C81-BB72ED9BCF1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0" name="正方形/長方形 579">
          <a:extLst>
            <a:ext uri="{FF2B5EF4-FFF2-40B4-BE49-F238E27FC236}">
              <a16:creationId xmlns:a16="http://schemas.microsoft.com/office/drawing/2014/main" id="{21F86D6B-7F05-46B1-A9C9-24F1FED869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1" name="正方形/長方形 580">
          <a:extLst>
            <a:ext uri="{FF2B5EF4-FFF2-40B4-BE49-F238E27FC236}">
              <a16:creationId xmlns:a16="http://schemas.microsoft.com/office/drawing/2014/main" id="{48E17DE5-A084-44E4-89E0-34324A7634C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2" name="正方形/長方形 581">
          <a:extLst>
            <a:ext uri="{FF2B5EF4-FFF2-40B4-BE49-F238E27FC236}">
              <a16:creationId xmlns:a16="http://schemas.microsoft.com/office/drawing/2014/main" id="{619615C1-6AAB-4B7E-BFAA-CC4DCF9280CB}"/>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83" name="正方形/長方形 582">
          <a:extLst>
            <a:ext uri="{FF2B5EF4-FFF2-40B4-BE49-F238E27FC236}">
              <a16:creationId xmlns:a16="http://schemas.microsoft.com/office/drawing/2014/main" id="{E273A68D-1F2A-48D6-AF50-654D4B353B6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4" name="正方形/長方形 583">
          <a:extLst>
            <a:ext uri="{FF2B5EF4-FFF2-40B4-BE49-F238E27FC236}">
              <a16:creationId xmlns:a16="http://schemas.microsoft.com/office/drawing/2014/main" id="{ABC51FFC-250E-4FA0-A2FB-6F8AB1ACE12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5" name="正方形/長方形 584">
          <a:extLst>
            <a:ext uri="{FF2B5EF4-FFF2-40B4-BE49-F238E27FC236}">
              <a16:creationId xmlns:a16="http://schemas.microsoft.com/office/drawing/2014/main" id="{88B2A222-4A92-46D6-897B-95950B3AF0D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6" name="正方形/長方形 585">
          <a:extLst>
            <a:ext uri="{FF2B5EF4-FFF2-40B4-BE49-F238E27FC236}">
              <a16:creationId xmlns:a16="http://schemas.microsoft.com/office/drawing/2014/main" id="{509AA4EA-0655-441B-A321-2CA18F50C2F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7" name="正方形/長方形 586">
          <a:extLst>
            <a:ext uri="{FF2B5EF4-FFF2-40B4-BE49-F238E27FC236}">
              <a16:creationId xmlns:a16="http://schemas.microsoft.com/office/drawing/2014/main" id="{E1019C49-1650-4AA7-902F-D60921B33D6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8" name="正方形/長方形 587">
          <a:extLst>
            <a:ext uri="{FF2B5EF4-FFF2-40B4-BE49-F238E27FC236}">
              <a16:creationId xmlns:a16="http://schemas.microsoft.com/office/drawing/2014/main" id="{332E83C1-D59E-4B4B-BA58-85B2F715745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9" name="正方形/長方形 588">
          <a:extLst>
            <a:ext uri="{FF2B5EF4-FFF2-40B4-BE49-F238E27FC236}">
              <a16:creationId xmlns:a16="http://schemas.microsoft.com/office/drawing/2014/main" id="{3713C517-38CC-4008-9671-80FC9989D4A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a:extLst>
            <a:ext uri="{FF2B5EF4-FFF2-40B4-BE49-F238E27FC236}">
              <a16:creationId xmlns:a16="http://schemas.microsoft.com/office/drawing/2014/main" id="{7108B25A-6C16-422E-98D3-5ED2FA4C2B79}"/>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91" name="正方形/長方形 590">
          <a:extLst>
            <a:ext uri="{FF2B5EF4-FFF2-40B4-BE49-F238E27FC236}">
              <a16:creationId xmlns:a16="http://schemas.microsoft.com/office/drawing/2014/main" id="{E20F1978-3FC8-4093-A12B-7A95E55CAE2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2" name="正方形/長方形 591">
          <a:extLst>
            <a:ext uri="{FF2B5EF4-FFF2-40B4-BE49-F238E27FC236}">
              <a16:creationId xmlns:a16="http://schemas.microsoft.com/office/drawing/2014/main" id="{C392B030-24F7-4EEA-A147-9CC17CBB1FB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3" name="テキスト ボックス 592">
          <a:extLst>
            <a:ext uri="{FF2B5EF4-FFF2-40B4-BE49-F238E27FC236}">
              <a16:creationId xmlns:a16="http://schemas.microsoft.com/office/drawing/2014/main" id="{87C80E81-889A-46EA-9DB4-F49B9D956E9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償却率が高くなっている施設は、保育所や学校施設である。学校施設については、小学校の旧分校等現在使用していない施設が有形固定資産減価償却率を押し上げている形である。類似団体と比較して有形固定資産減価償却率が特に低くなっている施設は道路等のインフラ施設であるが、取得原価が不明のものが多くあり、備忘価格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円と設定しているためである。公共施設管理を適正に行うため、固定資産台帳を精緻化することが求められる。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317261-8707-40ED-8ECE-03D17F29AC5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D4C8A8-F92C-4E17-A334-A608FF54CD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7D1D2F2-CA86-45EF-ABDA-6A58AA5AFBF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6361DA6-9003-461F-89AB-FFC96268280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5FCBE79-E15E-46A4-B2DD-8816FB516E6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F527D37-4BED-44E2-947B-A849352D0CA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E7F0E0-6B82-46FD-9C4D-FB3CFCEF56C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1CA8F1-5B16-47DC-8D67-8075580FD11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1BA92B3-DA05-4C46-8279-A1D6B35A321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3CE8E32-B00D-46B7-BE72-75635CA8CBF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F346C8-F02C-4FF7-8C27-D39416A8CA3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9D162B8-D1BD-4B7A-80F4-4269A6C7DCC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76A99B2-E11B-4D94-91DB-9B93CFFF0D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4E659C-4F2F-4048-89C5-0DA7F7D4945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C75851E-3264-4711-82A5-245FC985FBA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8D76027-BCF4-48BF-838C-BEBAC363F72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AD4829-F886-4DD0-B8CB-D4353146EC1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30A8677-EBC1-45DE-9FFE-E036F337F9A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F05EA32-098D-4626-A292-14601D6790B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8BAD6A3-853C-4CEA-95CC-ACE4A283E92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0CDCD0F-F14F-49F6-BF4C-316263583B0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6920253-7EF0-4C07-BCF1-426F088C16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892C7F4-A17C-4076-8EE2-9773EC2070D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07F632-411B-4333-98DA-BDC12F0E198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78AD5B-5A75-4F1E-96F9-8F8B835CD13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4013C26-E480-4CC3-8F83-C55A7C43944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36370E8-9C3F-42B2-AD71-C7CDC1EA6E4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F309F12-EE46-498D-B3AD-10331CC9F47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FAA42A-9BDF-4EE2-86D6-23CA2291A09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F6C3DA4-3051-4370-920F-E32025D7908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56D5BA1-C45E-42B1-8DF0-FE3DF10CFCA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9096D76-93FE-4CF7-94C4-4290E49C7A9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FC9B1C7-65A0-4559-8043-7FFFE15760C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66162F-DE20-4005-99DA-99A4F83261D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5E54E1E-EB66-4AA3-94C2-1EE828DCBA8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0711E44-C9E8-4F9F-8C7E-7647339BE6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F7CE74A-CBA4-4350-A1F7-253338EAFF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918E6EB-FD3E-418C-998D-014FD0FC327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BAD8A13-9081-4483-B8A1-403D2DD10B1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18FBA4C-61BB-44E5-AD69-FF3D5DD4DFF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D904E39-D39F-4C11-91D7-2F4F9468B78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67D8135-4FE8-48B8-8871-791AD042589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3E9EEC0-1DE0-4115-BE08-FA17FDE17D4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1B3EDE2-8AB0-46AF-A91B-63205137FDC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A9171B4-57E3-4608-B917-3869B3B5921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B7917B5-BA58-4A72-983F-CDEF3460C09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C24817E-02C7-42D1-A870-FED2204817B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39FDBB4-15AF-42DD-B655-8E1B03E870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9784169-4ACA-441D-8939-DB26BD7821F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71A5BC3-E50F-4BFB-A6B2-E14DF81F498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3E72D7C-4109-4743-A3AF-1FA671E2FD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DDD336B-129E-44A5-A982-0C7DBB2DD7F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96F24A11-56A9-4CF1-A1DB-447973B81B0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16419FF-07A1-45C4-826A-5A1C3E6882E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9B86FD3-2CA8-4F33-B847-26B640E5B125}"/>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BEDA5C29-95B5-439F-A672-D949F7DAC4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7F3009AE-461E-4D44-B1C7-16D20759FC1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3666A7C7-FA4F-42AA-80FB-1DBD7814425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25F8FCC0-242F-49B6-93BA-51381877987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D78782B1-EE6C-45A0-96BB-200D84E9477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32060619-3012-48DD-A150-9BE8A6D04A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32D20D74-955D-4463-97C7-391FD9B1EC5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C3B02ACC-9A0F-4933-A285-EB7B48C0E89E}"/>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1877847A-7A34-434B-BE79-B73FFEBFB63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B3EB8D42-C735-461A-BB03-B8FCB1A2FDA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078BF58B-96BD-46C9-8D03-8CC77ABEE0C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7D9C7D16-E439-4771-9474-B7C946ABD7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743B72E8-8CDE-43DD-8E60-CB68DF8A35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84882629-8597-4664-A47C-50080D8D573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39575E89-AB14-4C58-B4C6-87083DF12B3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3D0729A8-1B30-419A-B865-4BA66E2346D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FADD49C7-62F1-4884-A85E-728575E0E20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796938D9-5D59-47D3-9BF0-ED2D2C842B0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B9121A69-BCEA-4A8A-BB1C-5474A540D0C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73299463-CEFB-4165-8AD7-39619389E0C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48FD1437-A0DB-4416-9EDE-2ECAE811A6F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5B5D0C2C-E2F2-4C1D-80BC-DC0883C49CC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A5A2BCAF-75A7-4803-A269-1EF00A1D973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0108A603-6DB9-4C18-9DFB-F2236889EC3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03961402-FE46-44D4-B182-CF859F72326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6F986D40-10B1-450B-9D9C-EE20ED13625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5B7EBD24-9AFF-498B-BD10-452AC9733DF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DA7A5D8D-BC60-4D8C-A07D-70C1EE4EB28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79734626-BEB3-4E53-8B76-95B6E9E013CA}"/>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B95BA2D1-3B2D-48EB-9380-EBA760B9734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FE75021C-8745-45CD-BB83-A32861FE05E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3C23379F-4D53-484F-BECC-332C45BB44BA}"/>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ED07041E-5248-4497-B638-DC15358B4D5A}"/>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69306FA5-7186-40AB-8B18-F32B89FB3DC4}"/>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CDADC691-2037-4184-A137-F2899F60F2FA}"/>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26DFB336-0490-4665-B96D-9757D5CE0671}"/>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93" name="【福祉施設】&#10;有形固定資産減価償却率平均値テキスト">
          <a:extLst>
            <a:ext uri="{FF2B5EF4-FFF2-40B4-BE49-F238E27FC236}">
              <a16:creationId xmlns:a16="http://schemas.microsoft.com/office/drawing/2014/main" id="{E52BFE18-DCD4-449B-A95A-7194545C4AEE}"/>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94" name="フローチャート: 判断 93">
          <a:extLst>
            <a:ext uri="{FF2B5EF4-FFF2-40B4-BE49-F238E27FC236}">
              <a16:creationId xmlns:a16="http://schemas.microsoft.com/office/drawing/2014/main" id="{44372CD7-DD46-4F8E-83B5-E519539C5B6D}"/>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95" name="フローチャート: 判断 94">
          <a:extLst>
            <a:ext uri="{FF2B5EF4-FFF2-40B4-BE49-F238E27FC236}">
              <a16:creationId xmlns:a16="http://schemas.microsoft.com/office/drawing/2014/main" id="{107250CA-279E-4E97-BC80-BCB93B8D5E4B}"/>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96" name="フローチャート: 判断 95">
          <a:extLst>
            <a:ext uri="{FF2B5EF4-FFF2-40B4-BE49-F238E27FC236}">
              <a16:creationId xmlns:a16="http://schemas.microsoft.com/office/drawing/2014/main" id="{67886546-F9E8-4697-8B51-1FB72738DCF7}"/>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97" name="フローチャート: 判断 96">
          <a:extLst>
            <a:ext uri="{FF2B5EF4-FFF2-40B4-BE49-F238E27FC236}">
              <a16:creationId xmlns:a16="http://schemas.microsoft.com/office/drawing/2014/main" id="{BAB06F0D-BD29-4874-91C8-DCAAE6E1AF42}"/>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98" name="フローチャート: 判断 97">
          <a:extLst>
            <a:ext uri="{FF2B5EF4-FFF2-40B4-BE49-F238E27FC236}">
              <a16:creationId xmlns:a16="http://schemas.microsoft.com/office/drawing/2014/main" id="{357572AD-E64F-4292-9BA0-298740579C92}"/>
            </a:ext>
          </a:extLst>
        </xdr:cNvPr>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7074C719-F8FF-4CAA-B1B1-D962D0BF055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1A3B440A-2131-4948-BA67-0FF66697CC8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BAB8ACD9-D781-47BA-814D-B2BC2CA54E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96E5898C-B880-421B-86F2-E76FBF3DB8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E46128A9-7D5C-4FDE-9DAC-8392099CF44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57150</xdr:rowOff>
    </xdr:from>
    <xdr:to>
      <xdr:col>24</xdr:col>
      <xdr:colOff>114300</xdr:colOff>
      <xdr:row>82</xdr:row>
      <xdr:rowOff>158750</xdr:rowOff>
    </xdr:to>
    <xdr:sp macro="" textlink="">
      <xdr:nvSpPr>
        <xdr:cNvPr id="104" name="楕円 103">
          <a:extLst>
            <a:ext uri="{FF2B5EF4-FFF2-40B4-BE49-F238E27FC236}">
              <a16:creationId xmlns:a16="http://schemas.microsoft.com/office/drawing/2014/main" id="{5F481150-88CF-4EDB-88E5-61115485CD6A}"/>
            </a:ext>
          </a:extLst>
        </xdr:cNvPr>
        <xdr:cNvSpPr/>
      </xdr:nvSpPr>
      <xdr:spPr>
        <a:xfrm>
          <a:off x="4584700" y="1411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35577</xdr:rowOff>
    </xdr:from>
    <xdr:ext cx="405111" cy="259045"/>
    <xdr:sp macro="" textlink="">
      <xdr:nvSpPr>
        <xdr:cNvPr id="105" name="【福祉施設】&#10;有形固定資産減価償却率該当値テキスト">
          <a:extLst>
            <a:ext uri="{FF2B5EF4-FFF2-40B4-BE49-F238E27FC236}">
              <a16:creationId xmlns:a16="http://schemas.microsoft.com/office/drawing/2014/main" id="{C6BB0D62-E55C-46C1-839C-EC85AC18CA3D}"/>
            </a:ext>
          </a:extLst>
        </xdr:cNvPr>
        <xdr:cNvSpPr txBox="1"/>
      </xdr:nvSpPr>
      <xdr:spPr>
        <a:xfrm>
          <a:off x="4673600"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129539</xdr:rowOff>
    </xdr:from>
    <xdr:to>
      <xdr:col>20</xdr:col>
      <xdr:colOff>38100</xdr:colOff>
      <xdr:row>82</xdr:row>
      <xdr:rowOff>59689</xdr:rowOff>
    </xdr:to>
    <xdr:sp macro="" textlink="">
      <xdr:nvSpPr>
        <xdr:cNvPr id="106" name="楕円 105">
          <a:extLst>
            <a:ext uri="{FF2B5EF4-FFF2-40B4-BE49-F238E27FC236}">
              <a16:creationId xmlns:a16="http://schemas.microsoft.com/office/drawing/2014/main" id="{1090DC2D-37C3-4610-B65A-0D4231622BE6}"/>
            </a:ext>
          </a:extLst>
        </xdr:cNvPr>
        <xdr:cNvSpPr/>
      </xdr:nvSpPr>
      <xdr:spPr>
        <a:xfrm>
          <a:off x="3746500" y="1401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8889</xdr:rowOff>
    </xdr:from>
    <xdr:to>
      <xdr:col>24</xdr:col>
      <xdr:colOff>63500</xdr:colOff>
      <xdr:row>82</xdr:row>
      <xdr:rowOff>107950</xdr:rowOff>
    </xdr:to>
    <xdr:cxnSp macro="">
      <xdr:nvCxnSpPr>
        <xdr:cNvPr id="107" name="直線コネクタ 106">
          <a:extLst>
            <a:ext uri="{FF2B5EF4-FFF2-40B4-BE49-F238E27FC236}">
              <a16:creationId xmlns:a16="http://schemas.microsoft.com/office/drawing/2014/main" id="{878541E1-696D-4887-8FBE-3BEC342D4387}"/>
            </a:ext>
          </a:extLst>
        </xdr:cNvPr>
        <xdr:cNvCxnSpPr/>
      </xdr:nvCxnSpPr>
      <xdr:spPr>
        <a:xfrm>
          <a:off x="3797300" y="1406778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3811</xdr:rowOff>
    </xdr:from>
    <xdr:to>
      <xdr:col>15</xdr:col>
      <xdr:colOff>101600</xdr:colOff>
      <xdr:row>82</xdr:row>
      <xdr:rowOff>105411</xdr:rowOff>
    </xdr:to>
    <xdr:sp macro="" textlink="">
      <xdr:nvSpPr>
        <xdr:cNvPr id="108" name="楕円 107">
          <a:extLst>
            <a:ext uri="{FF2B5EF4-FFF2-40B4-BE49-F238E27FC236}">
              <a16:creationId xmlns:a16="http://schemas.microsoft.com/office/drawing/2014/main" id="{8009AA81-B66D-4C7C-8A44-CC8C61CA7A76}"/>
            </a:ext>
          </a:extLst>
        </xdr:cNvPr>
        <xdr:cNvSpPr/>
      </xdr:nvSpPr>
      <xdr:spPr>
        <a:xfrm>
          <a:off x="2857500" y="1406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8889</xdr:rowOff>
    </xdr:from>
    <xdr:to>
      <xdr:col>19</xdr:col>
      <xdr:colOff>177800</xdr:colOff>
      <xdr:row>82</xdr:row>
      <xdr:rowOff>54611</xdr:rowOff>
    </xdr:to>
    <xdr:cxnSp macro="">
      <xdr:nvCxnSpPr>
        <xdr:cNvPr id="109" name="直線コネクタ 108">
          <a:extLst>
            <a:ext uri="{FF2B5EF4-FFF2-40B4-BE49-F238E27FC236}">
              <a16:creationId xmlns:a16="http://schemas.microsoft.com/office/drawing/2014/main" id="{5FB2206B-3D44-4030-9081-5C995AEB0018}"/>
            </a:ext>
          </a:extLst>
        </xdr:cNvPr>
        <xdr:cNvCxnSpPr/>
      </xdr:nvCxnSpPr>
      <xdr:spPr>
        <a:xfrm flipV="1">
          <a:off x="2908300" y="140677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110" name="n_1aveValue【福祉施設】&#10;有形固定資産減価償却率">
          <a:extLst>
            <a:ext uri="{FF2B5EF4-FFF2-40B4-BE49-F238E27FC236}">
              <a16:creationId xmlns:a16="http://schemas.microsoft.com/office/drawing/2014/main" id="{DC9FBFE1-CCEA-49B1-9952-A1D63C7C31AB}"/>
            </a:ext>
          </a:extLst>
        </xdr:cNvPr>
        <xdr:cNvSpPr txBox="1"/>
      </xdr:nvSpPr>
      <xdr:spPr>
        <a:xfrm>
          <a:off x="3582044"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111" name="n_2aveValue【福祉施設】&#10;有形固定資産減価償却率">
          <a:extLst>
            <a:ext uri="{FF2B5EF4-FFF2-40B4-BE49-F238E27FC236}">
              <a16:creationId xmlns:a16="http://schemas.microsoft.com/office/drawing/2014/main" id="{40086C47-F82F-4800-97E9-AE60CA49E314}"/>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112" name="n_3aveValue【福祉施設】&#10;有形固定資産減価償却率">
          <a:extLst>
            <a:ext uri="{FF2B5EF4-FFF2-40B4-BE49-F238E27FC236}">
              <a16:creationId xmlns:a16="http://schemas.microsoft.com/office/drawing/2014/main" id="{AC2C057F-9F31-4E08-8589-3F487FC0A721}"/>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113" name="n_4aveValue【福祉施設】&#10;有形固定資産減価償却率">
          <a:extLst>
            <a:ext uri="{FF2B5EF4-FFF2-40B4-BE49-F238E27FC236}">
              <a16:creationId xmlns:a16="http://schemas.microsoft.com/office/drawing/2014/main" id="{67A5A908-05D7-4F7B-9FB8-C0A9D4D9D588}"/>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76216</xdr:rowOff>
    </xdr:from>
    <xdr:ext cx="405111" cy="259045"/>
    <xdr:sp macro="" textlink="">
      <xdr:nvSpPr>
        <xdr:cNvPr id="114" name="n_1mainValue【福祉施設】&#10;有形固定資産減価償却率">
          <a:extLst>
            <a:ext uri="{FF2B5EF4-FFF2-40B4-BE49-F238E27FC236}">
              <a16:creationId xmlns:a16="http://schemas.microsoft.com/office/drawing/2014/main" id="{387F878C-FC86-45C6-AC49-19D0183C0818}"/>
            </a:ext>
          </a:extLst>
        </xdr:cNvPr>
        <xdr:cNvSpPr txBox="1"/>
      </xdr:nvSpPr>
      <xdr:spPr>
        <a:xfrm>
          <a:off x="3582044" y="1379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96538</xdr:rowOff>
    </xdr:from>
    <xdr:ext cx="405111" cy="259045"/>
    <xdr:sp macro="" textlink="">
      <xdr:nvSpPr>
        <xdr:cNvPr id="115" name="n_2mainValue【福祉施設】&#10;有形固定資産減価償却率">
          <a:extLst>
            <a:ext uri="{FF2B5EF4-FFF2-40B4-BE49-F238E27FC236}">
              <a16:creationId xmlns:a16="http://schemas.microsoft.com/office/drawing/2014/main" id="{838D58CC-58E9-4BFB-AA52-D3223ABDB5CA}"/>
            </a:ext>
          </a:extLst>
        </xdr:cNvPr>
        <xdr:cNvSpPr txBox="1"/>
      </xdr:nvSpPr>
      <xdr:spPr>
        <a:xfrm>
          <a:off x="2705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6" name="正方形/長方形 115">
          <a:extLst>
            <a:ext uri="{FF2B5EF4-FFF2-40B4-BE49-F238E27FC236}">
              <a16:creationId xmlns:a16="http://schemas.microsoft.com/office/drawing/2014/main" id="{DCA8608B-E285-4B27-A574-C2E67C185D9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7" name="正方形/長方形 116">
          <a:extLst>
            <a:ext uri="{FF2B5EF4-FFF2-40B4-BE49-F238E27FC236}">
              <a16:creationId xmlns:a16="http://schemas.microsoft.com/office/drawing/2014/main" id="{60E6FFA9-78D3-4982-B857-DE899642EDF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8" name="正方形/長方形 117">
          <a:extLst>
            <a:ext uri="{FF2B5EF4-FFF2-40B4-BE49-F238E27FC236}">
              <a16:creationId xmlns:a16="http://schemas.microsoft.com/office/drawing/2014/main" id="{599E3A73-4C31-4AF9-94AE-9711778300F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9" name="正方形/長方形 118">
          <a:extLst>
            <a:ext uri="{FF2B5EF4-FFF2-40B4-BE49-F238E27FC236}">
              <a16:creationId xmlns:a16="http://schemas.microsoft.com/office/drawing/2014/main" id="{FEFB2788-90A0-4064-9240-A1D5CE3A140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0" name="正方形/長方形 119">
          <a:extLst>
            <a:ext uri="{FF2B5EF4-FFF2-40B4-BE49-F238E27FC236}">
              <a16:creationId xmlns:a16="http://schemas.microsoft.com/office/drawing/2014/main" id="{0C820CA6-A70C-473D-AF11-1E89C4E864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1" name="正方形/長方形 120">
          <a:extLst>
            <a:ext uri="{FF2B5EF4-FFF2-40B4-BE49-F238E27FC236}">
              <a16:creationId xmlns:a16="http://schemas.microsoft.com/office/drawing/2014/main" id="{A76D468C-6449-460E-9C45-2A75425838C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2" name="正方形/長方形 121">
          <a:extLst>
            <a:ext uri="{FF2B5EF4-FFF2-40B4-BE49-F238E27FC236}">
              <a16:creationId xmlns:a16="http://schemas.microsoft.com/office/drawing/2014/main" id="{DC123B50-EDCA-4E8C-9D8A-9D4E0EDE3E8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3" name="正方形/長方形 122">
          <a:extLst>
            <a:ext uri="{FF2B5EF4-FFF2-40B4-BE49-F238E27FC236}">
              <a16:creationId xmlns:a16="http://schemas.microsoft.com/office/drawing/2014/main" id="{933F99EE-60A7-4344-A1FC-8F705C45E68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24" name="テキスト ボックス 123">
          <a:extLst>
            <a:ext uri="{FF2B5EF4-FFF2-40B4-BE49-F238E27FC236}">
              <a16:creationId xmlns:a16="http://schemas.microsoft.com/office/drawing/2014/main" id="{39F070AF-3AFE-431E-8D18-791B5B8A2E7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25" name="直線コネクタ 124">
          <a:extLst>
            <a:ext uri="{FF2B5EF4-FFF2-40B4-BE49-F238E27FC236}">
              <a16:creationId xmlns:a16="http://schemas.microsoft.com/office/drawing/2014/main" id="{04F71197-BEA1-4450-AE8E-EDBB7963C69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6" name="直線コネクタ 125">
          <a:extLst>
            <a:ext uri="{FF2B5EF4-FFF2-40B4-BE49-F238E27FC236}">
              <a16:creationId xmlns:a16="http://schemas.microsoft.com/office/drawing/2014/main" id="{35167235-CAF9-42B3-8B08-E982A2AB8B6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7" name="テキスト ボックス 126">
          <a:extLst>
            <a:ext uri="{FF2B5EF4-FFF2-40B4-BE49-F238E27FC236}">
              <a16:creationId xmlns:a16="http://schemas.microsoft.com/office/drawing/2014/main" id="{C1B6DDE3-D37C-4912-AB56-2EE741FCB44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28" name="直線コネクタ 127">
          <a:extLst>
            <a:ext uri="{FF2B5EF4-FFF2-40B4-BE49-F238E27FC236}">
              <a16:creationId xmlns:a16="http://schemas.microsoft.com/office/drawing/2014/main" id="{E88A74FB-6018-419C-8448-926675918B9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9" name="テキスト ボックス 128">
          <a:extLst>
            <a:ext uri="{FF2B5EF4-FFF2-40B4-BE49-F238E27FC236}">
              <a16:creationId xmlns:a16="http://schemas.microsoft.com/office/drawing/2014/main" id="{7AF866FC-BCF4-4545-8E6F-00D090DD089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30" name="直線コネクタ 129">
          <a:extLst>
            <a:ext uri="{FF2B5EF4-FFF2-40B4-BE49-F238E27FC236}">
              <a16:creationId xmlns:a16="http://schemas.microsoft.com/office/drawing/2014/main" id="{CF083C48-F7D8-4CDC-9A42-4C292DB2CAD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31" name="テキスト ボックス 130">
          <a:extLst>
            <a:ext uri="{FF2B5EF4-FFF2-40B4-BE49-F238E27FC236}">
              <a16:creationId xmlns:a16="http://schemas.microsoft.com/office/drawing/2014/main" id="{AD86D85B-A250-4C39-9630-4D79FD4E510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32" name="直線コネクタ 131">
          <a:extLst>
            <a:ext uri="{FF2B5EF4-FFF2-40B4-BE49-F238E27FC236}">
              <a16:creationId xmlns:a16="http://schemas.microsoft.com/office/drawing/2014/main" id="{9E6DC19D-3557-4B72-949E-F8DF005671C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33" name="テキスト ボックス 132">
          <a:extLst>
            <a:ext uri="{FF2B5EF4-FFF2-40B4-BE49-F238E27FC236}">
              <a16:creationId xmlns:a16="http://schemas.microsoft.com/office/drawing/2014/main" id="{1E769750-C02A-4795-8F93-17BC85BE6DA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34" name="直線コネクタ 133">
          <a:extLst>
            <a:ext uri="{FF2B5EF4-FFF2-40B4-BE49-F238E27FC236}">
              <a16:creationId xmlns:a16="http://schemas.microsoft.com/office/drawing/2014/main" id="{1943EF2E-8BDF-4138-9FE3-456CEB54FAE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35" name="テキスト ボックス 134">
          <a:extLst>
            <a:ext uri="{FF2B5EF4-FFF2-40B4-BE49-F238E27FC236}">
              <a16:creationId xmlns:a16="http://schemas.microsoft.com/office/drawing/2014/main" id="{DE49221A-FDB1-41F5-9919-34A6819E19F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6" name="直線コネクタ 135">
          <a:extLst>
            <a:ext uri="{FF2B5EF4-FFF2-40B4-BE49-F238E27FC236}">
              <a16:creationId xmlns:a16="http://schemas.microsoft.com/office/drawing/2014/main" id="{EA98A658-79AE-4949-B252-F20C2223237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137" name="テキスト ボックス 136">
          <a:extLst>
            <a:ext uri="{FF2B5EF4-FFF2-40B4-BE49-F238E27FC236}">
              <a16:creationId xmlns:a16="http://schemas.microsoft.com/office/drawing/2014/main" id="{D5398255-EA98-4DBA-85C7-72CEE0CC3BA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8" name="【福祉施設】&#10;一人当たり面積グラフ枠">
          <a:extLst>
            <a:ext uri="{FF2B5EF4-FFF2-40B4-BE49-F238E27FC236}">
              <a16:creationId xmlns:a16="http://schemas.microsoft.com/office/drawing/2014/main" id="{5DD74D5F-1347-4E96-BBBB-DBF06A99700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139" name="直線コネクタ 138">
          <a:extLst>
            <a:ext uri="{FF2B5EF4-FFF2-40B4-BE49-F238E27FC236}">
              <a16:creationId xmlns:a16="http://schemas.microsoft.com/office/drawing/2014/main" id="{D3CA6BE0-829D-4DE0-8A51-F44DDC5BDD0A}"/>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140" name="【福祉施設】&#10;一人当たり面積最小値テキスト">
          <a:extLst>
            <a:ext uri="{FF2B5EF4-FFF2-40B4-BE49-F238E27FC236}">
              <a16:creationId xmlns:a16="http://schemas.microsoft.com/office/drawing/2014/main" id="{8D2CB3B6-165E-4996-AA37-D815837EEF90}"/>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141" name="直線コネクタ 140">
          <a:extLst>
            <a:ext uri="{FF2B5EF4-FFF2-40B4-BE49-F238E27FC236}">
              <a16:creationId xmlns:a16="http://schemas.microsoft.com/office/drawing/2014/main" id="{92A3747F-B8A2-49D0-8E7A-FA42D6C5D9FC}"/>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142" name="【福祉施設】&#10;一人当たり面積最大値テキスト">
          <a:extLst>
            <a:ext uri="{FF2B5EF4-FFF2-40B4-BE49-F238E27FC236}">
              <a16:creationId xmlns:a16="http://schemas.microsoft.com/office/drawing/2014/main" id="{199228E6-B5C2-40E8-A550-84F640DB1FEA}"/>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143" name="直線コネクタ 142">
          <a:extLst>
            <a:ext uri="{FF2B5EF4-FFF2-40B4-BE49-F238E27FC236}">
              <a16:creationId xmlns:a16="http://schemas.microsoft.com/office/drawing/2014/main" id="{9451CF10-3DBF-4CD7-8A64-4055A67101AB}"/>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144" name="【福祉施設】&#10;一人当たり面積平均値テキスト">
          <a:extLst>
            <a:ext uri="{FF2B5EF4-FFF2-40B4-BE49-F238E27FC236}">
              <a16:creationId xmlns:a16="http://schemas.microsoft.com/office/drawing/2014/main" id="{25CCD708-5044-4CFA-8C00-1404401F5000}"/>
            </a:ext>
          </a:extLst>
        </xdr:cNvPr>
        <xdr:cNvSpPr txBox="1"/>
      </xdr:nvSpPr>
      <xdr:spPr>
        <a:xfrm>
          <a:off x="10515600" y="14631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145" name="フローチャート: 判断 144">
          <a:extLst>
            <a:ext uri="{FF2B5EF4-FFF2-40B4-BE49-F238E27FC236}">
              <a16:creationId xmlns:a16="http://schemas.microsoft.com/office/drawing/2014/main" id="{74286BCB-BE5D-4CAF-95E1-33A8811C2067}"/>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146" name="フローチャート: 判断 145">
          <a:extLst>
            <a:ext uri="{FF2B5EF4-FFF2-40B4-BE49-F238E27FC236}">
              <a16:creationId xmlns:a16="http://schemas.microsoft.com/office/drawing/2014/main" id="{44A2882F-EE55-47BF-8574-DF0C689FBE95}"/>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147" name="フローチャート: 判断 146">
          <a:extLst>
            <a:ext uri="{FF2B5EF4-FFF2-40B4-BE49-F238E27FC236}">
              <a16:creationId xmlns:a16="http://schemas.microsoft.com/office/drawing/2014/main" id="{1E13D833-89ED-495E-A4EF-73AC801F526B}"/>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148" name="フローチャート: 判断 147">
          <a:extLst>
            <a:ext uri="{FF2B5EF4-FFF2-40B4-BE49-F238E27FC236}">
              <a16:creationId xmlns:a16="http://schemas.microsoft.com/office/drawing/2014/main" id="{9B91F9F2-0468-4662-88FE-C87C4F44A0A1}"/>
            </a:ext>
          </a:extLst>
        </xdr:cNvPr>
        <xdr:cNvSpPr/>
      </xdr:nvSpPr>
      <xdr:spPr>
        <a:xfrm>
          <a:off x="7810500" y="146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149" name="フローチャート: 判断 148">
          <a:extLst>
            <a:ext uri="{FF2B5EF4-FFF2-40B4-BE49-F238E27FC236}">
              <a16:creationId xmlns:a16="http://schemas.microsoft.com/office/drawing/2014/main" id="{32465A7B-F484-4D6B-AC22-5CBA0AEB2EBA}"/>
            </a:ext>
          </a:extLst>
        </xdr:cNvPr>
        <xdr:cNvSpPr/>
      </xdr:nvSpPr>
      <xdr:spPr>
        <a:xfrm>
          <a:off x="6921500" y="1464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0" name="テキスト ボックス 149">
          <a:extLst>
            <a:ext uri="{FF2B5EF4-FFF2-40B4-BE49-F238E27FC236}">
              <a16:creationId xmlns:a16="http://schemas.microsoft.com/office/drawing/2014/main" id="{29DB26DC-ACFC-41BE-B2E5-157A14D782E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1" name="テキスト ボックス 150">
          <a:extLst>
            <a:ext uri="{FF2B5EF4-FFF2-40B4-BE49-F238E27FC236}">
              <a16:creationId xmlns:a16="http://schemas.microsoft.com/office/drawing/2014/main" id="{4D8A6D0E-27FE-4D3F-B5BB-2EB16B9A76A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2" name="テキスト ボックス 151">
          <a:extLst>
            <a:ext uri="{FF2B5EF4-FFF2-40B4-BE49-F238E27FC236}">
              <a16:creationId xmlns:a16="http://schemas.microsoft.com/office/drawing/2014/main" id="{F2DF3438-4C49-4D59-A8F5-0647414C2EA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3" name="テキスト ボックス 152">
          <a:extLst>
            <a:ext uri="{FF2B5EF4-FFF2-40B4-BE49-F238E27FC236}">
              <a16:creationId xmlns:a16="http://schemas.microsoft.com/office/drawing/2014/main" id="{3EC81C95-197E-43CD-9985-710314C29A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54" name="テキスト ボックス 153">
          <a:extLst>
            <a:ext uri="{FF2B5EF4-FFF2-40B4-BE49-F238E27FC236}">
              <a16:creationId xmlns:a16="http://schemas.microsoft.com/office/drawing/2014/main" id="{8DA0CF83-6B76-449A-8085-E2B92937E8B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69025</xdr:rowOff>
    </xdr:from>
    <xdr:to>
      <xdr:col>55</xdr:col>
      <xdr:colOff>50800</xdr:colOff>
      <xdr:row>85</xdr:row>
      <xdr:rowOff>170625</xdr:rowOff>
    </xdr:to>
    <xdr:sp macro="" textlink="">
      <xdr:nvSpPr>
        <xdr:cNvPr id="155" name="楕円 154">
          <a:extLst>
            <a:ext uri="{FF2B5EF4-FFF2-40B4-BE49-F238E27FC236}">
              <a16:creationId xmlns:a16="http://schemas.microsoft.com/office/drawing/2014/main" id="{FE29436B-6220-4B2C-B885-9235EFDE7634}"/>
            </a:ext>
          </a:extLst>
        </xdr:cNvPr>
        <xdr:cNvSpPr/>
      </xdr:nvSpPr>
      <xdr:spPr>
        <a:xfrm>
          <a:off x="10426700" y="1464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91902</xdr:rowOff>
    </xdr:from>
    <xdr:ext cx="469744" cy="259045"/>
    <xdr:sp macro="" textlink="">
      <xdr:nvSpPr>
        <xdr:cNvPr id="156" name="【福祉施設】&#10;一人当たり面積該当値テキスト">
          <a:extLst>
            <a:ext uri="{FF2B5EF4-FFF2-40B4-BE49-F238E27FC236}">
              <a16:creationId xmlns:a16="http://schemas.microsoft.com/office/drawing/2014/main" id="{97C52046-F163-4649-9E9C-B5B814FCCFD8}"/>
            </a:ext>
          </a:extLst>
        </xdr:cNvPr>
        <xdr:cNvSpPr txBox="1"/>
      </xdr:nvSpPr>
      <xdr:spPr>
        <a:xfrm>
          <a:off x="10515600" y="1449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73025</xdr:rowOff>
    </xdr:from>
    <xdr:to>
      <xdr:col>50</xdr:col>
      <xdr:colOff>165100</xdr:colOff>
      <xdr:row>86</xdr:row>
      <xdr:rowOff>3175</xdr:rowOff>
    </xdr:to>
    <xdr:sp macro="" textlink="">
      <xdr:nvSpPr>
        <xdr:cNvPr id="157" name="楕円 156">
          <a:extLst>
            <a:ext uri="{FF2B5EF4-FFF2-40B4-BE49-F238E27FC236}">
              <a16:creationId xmlns:a16="http://schemas.microsoft.com/office/drawing/2014/main" id="{460AF8F7-7113-46C5-803A-1131784B6B35}"/>
            </a:ext>
          </a:extLst>
        </xdr:cNvPr>
        <xdr:cNvSpPr/>
      </xdr:nvSpPr>
      <xdr:spPr>
        <a:xfrm>
          <a:off x="9588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119825</xdr:rowOff>
    </xdr:from>
    <xdr:to>
      <xdr:col>55</xdr:col>
      <xdr:colOff>0</xdr:colOff>
      <xdr:row>85</xdr:row>
      <xdr:rowOff>123825</xdr:rowOff>
    </xdr:to>
    <xdr:cxnSp macro="">
      <xdr:nvCxnSpPr>
        <xdr:cNvPr id="158" name="直線コネクタ 157">
          <a:extLst>
            <a:ext uri="{FF2B5EF4-FFF2-40B4-BE49-F238E27FC236}">
              <a16:creationId xmlns:a16="http://schemas.microsoft.com/office/drawing/2014/main" id="{E522FE72-50F2-45E5-A9B2-8CA078A15264}"/>
            </a:ext>
          </a:extLst>
        </xdr:cNvPr>
        <xdr:cNvCxnSpPr/>
      </xdr:nvCxnSpPr>
      <xdr:spPr>
        <a:xfrm flipV="1">
          <a:off x="9639300" y="14693075"/>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79311</xdr:rowOff>
    </xdr:from>
    <xdr:to>
      <xdr:col>46</xdr:col>
      <xdr:colOff>38100</xdr:colOff>
      <xdr:row>86</xdr:row>
      <xdr:rowOff>9461</xdr:rowOff>
    </xdr:to>
    <xdr:sp macro="" textlink="">
      <xdr:nvSpPr>
        <xdr:cNvPr id="159" name="楕円 158">
          <a:extLst>
            <a:ext uri="{FF2B5EF4-FFF2-40B4-BE49-F238E27FC236}">
              <a16:creationId xmlns:a16="http://schemas.microsoft.com/office/drawing/2014/main" id="{F39270C8-DE3A-4EDC-B77C-D0C1569A925D}"/>
            </a:ext>
          </a:extLst>
        </xdr:cNvPr>
        <xdr:cNvSpPr/>
      </xdr:nvSpPr>
      <xdr:spPr>
        <a:xfrm>
          <a:off x="8699500" y="1465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123825</xdr:rowOff>
    </xdr:from>
    <xdr:to>
      <xdr:col>50</xdr:col>
      <xdr:colOff>114300</xdr:colOff>
      <xdr:row>85</xdr:row>
      <xdr:rowOff>130111</xdr:rowOff>
    </xdr:to>
    <xdr:cxnSp macro="">
      <xdr:nvCxnSpPr>
        <xdr:cNvPr id="160" name="直線コネクタ 159">
          <a:extLst>
            <a:ext uri="{FF2B5EF4-FFF2-40B4-BE49-F238E27FC236}">
              <a16:creationId xmlns:a16="http://schemas.microsoft.com/office/drawing/2014/main" id="{BBA20AE4-4B4C-4E5C-AD39-930C4974494D}"/>
            </a:ext>
          </a:extLst>
        </xdr:cNvPr>
        <xdr:cNvCxnSpPr/>
      </xdr:nvCxnSpPr>
      <xdr:spPr>
        <a:xfrm flipV="1">
          <a:off x="8750300" y="1469707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161" name="n_1aveValue【福祉施設】&#10;一人当たり面積">
          <a:extLst>
            <a:ext uri="{FF2B5EF4-FFF2-40B4-BE49-F238E27FC236}">
              <a16:creationId xmlns:a16="http://schemas.microsoft.com/office/drawing/2014/main" id="{57CD1D8A-6DC6-476F-8B0F-5E408AB7AEB7}"/>
            </a:ext>
          </a:extLst>
        </xdr:cNvPr>
        <xdr:cNvSpPr txBox="1"/>
      </xdr:nvSpPr>
      <xdr:spPr>
        <a:xfrm>
          <a:off x="9391727" y="1475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162" name="n_2aveValue【福祉施設】&#10;一人当たり面積">
          <a:extLst>
            <a:ext uri="{FF2B5EF4-FFF2-40B4-BE49-F238E27FC236}">
              <a16:creationId xmlns:a16="http://schemas.microsoft.com/office/drawing/2014/main" id="{7CD95F8D-71BF-4B34-B7FB-FE78132BAC69}"/>
            </a:ext>
          </a:extLst>
        </xdr:cNvPr>
        <xdr:cNvSpPr txBox="1"/>
      </xdr:nvSpPr>
      <xdr:spPr>
        <a:xfrm>
          <a:off x="8515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23702</xdr:rowOff>
    </xdr:from>
    <xdr:ext cx="469744" cy="259045"/>
    <xdr:sp macro="" textlink="">
      <xdr:nvSpPr>
        <xdr:cNvPr id="163" name="n_3aveValue【福祉施設】&#10;一人当たり面積">
          <a:extLst>
            <a:ext uri="{FF2B5EF4-FFF2-40B4-BE49-F238E27FC236}">
              <a16:creationId xmlns:a16="http://schemas.microsoft.com/office/drawing/2014/main" id="{6C1D391B-657D-4311-AE02-8AA1F9BF2D66}"/>
            </a:ext>
          </a:extLst>
        </xdr:cNvPr>
        <xdr:cNvSpPr txBox="1"/>
      </xdr:nvSpPr>
      <xdr:spPr>
        <a:xfrm>
          <a:off x="7626427" y="1442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16463</xdr:rowOff>
    </xdr:from>
    <xdr:ext cx="469744" cy="259045"/>
    <xdr:sp macro="" textlink="">
      <xdr:nvSpPr>
        <xdr:cNvPr id="164" name="n_4aveValue【福祉施設】&#10;一人当たり面積">
          <a:extLst>
            <a:ext uri="{FF2B5EF4-FFF2-40B4-BE49-F238E27FC236}">
              <a16:creationId xmlns:a16="http://schemas.microsoft.com/office/drawing/2014/main" id="{EEEB42D1-49EA-4D54-8A28-0E4A0235119E}"/>
            </a:ext>
          </a:extLst>
        </xdr:cNvPr>
        <xdr:cNvSpPr txBox="1"/>
      </xdr:nvSpPr>
      <xdr:spPr>
        <a:xfrm>
          <a:off x="6737427" y="1441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19702</xdr:rowOff>
    </xdr:from>
    <xdr:ext cx="469744" cy="259045"/>
    <xdr:sp macro="" textlink="">
      <xdr:nvSpPr>
        <xdr:cNvPr id="165" name="n_1mainValue【福祉施設】&#10;一人当たり面積">
          <a:extLst>
            <a:ext uri="{FF2B5EF4-FFF2-40B4-BE49-F238E27FC236}">
              <a16:creationId xmlns:a16="http://schemas.microsoft.com/office/drawing/2014/main" id="{44618022-B20F-4184-94A8-CF37B905EF1A}"/>
            </a:ext>
          </a:extLst>
        </xdr:cNvPr>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25988</xdr:rowOff>
    </xdr:from>
    <xdr:ext cx="469744" cy="259045"/>
    <xdr:sp macro="" textlink="">
      <xdr:nvSpPr>
        <xdr:cNvPr id="166" name="n_2mainValue【福祉施設】&#10;一人当たり面積">
          <a:extLst>
            <a:ext uri="{FF2B5EF4-FFF2-40B4-BE49-F238E27FC236}">
              <a16:creationId xmlns:a16="http://schemas.microsoft.com/office/drawing/2014/main" id="{2F90EC88-B0FA-44FE-B87A-08CCE91E1021}"/>
            </a:ext>
          </a:extLst>
        </xdr:cNvPr>
        <xdr:cNvSpPr txBox="1"/>
      </xdr:nvSpPr>
      <xdr:spPr>
        <a:xfrm>
          <a:off x="8515427" y="1442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67" name="正方形/長方形 166">
          <a:extLst>
            <a:ext uri="{FF2B5EF4-FFF2-40B4-BE49-F238E27FC236}">
              <a16:creationId xmlns:a16="http://schemas.microsoft.com/office/drawing/2014/main" id="{FCC13B4C-76C6-4A48-887F-B54173C5FBB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8" name="正方形/長方形 167">
          <a:extLst>
            <a:ext uri="{FF2B5EF4-FFF2-40B4-BE49-F238E27FC236}">
              <a16:creationId xmlns:a16="http://schemas.microsoft.com/office/drawing/2014/main" id="{CDB796CC-5AC5-4387-BE49-008AF4DEF4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9" name="正方形/長方形 168">
          <a:extLst>
            <a:ext uri="{FF2B5EF4-FFF2-40B4-BE49-F238E27FC236}">
              <a16:creationId xmlns:a16="http://schemas.microsoft.com/office/drawing/2014/main" id="{CE12092E-3AD5-4594-85F7-6DAE85C458E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0" name="正方形/長方形 169">
          <a:extLst>
            <a:ext uri="{FF2B5EF4-FFF2-40B4-BE49-F238E27FC236}">
              <a16:creationId xmlns:a16="http://schemas.microsoft.com/office/drawing/2014/main" id="{E41FED80-1912-4316-B486-E8AF7BA5191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1" name="正方形/長方形 170">
          <a:extLst>
            <a:ext uri="{FF2B5EF4-FFF2-40B4-BE49-F238E27FC236}">
              <a16:creationId xmlns:a16="http://schemas.microsoft.com/office/drawing/2014/main" id="{4B45498F-FF74-4354-8B35-46070A02985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2" name="正方形/長方形 171">
          <a:extLst>
            <a:ext uri="{FF2B5EF4-FFF2-40B4-BE49-F238E27FC236}">
              <a16:creationId xmlns:a16="http://schemas.microsoft.com/office/drawing/2014/main" id="{3FF9ECC0-0F93-4211-9C46-A3EC2718E72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3" name="正方形/長方形 172">
          <a:extLst>
            <a:ext uri="{FF2B5EF4-FFF2-40B4-BE49-F238E27FC236}">
              <a16:creationId xmlns:a16="http://schemas.microsoft.com/office/drawing/2014/main" id="{F109D1EB-5D44-42E8-A07B-0CBB3573EFC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4" name="正方形/長方形 173">
          <a:extLst>
            <a:ext uri="{FF2B5EF4-FFF2-40B4-BE49-F238E27FC236}">
              <a16:creationId xmlns:a16="http://schemas.microsoft.com/office/drawing/2014/main" id="{ED9EEE16-D81F-4973-BEDC-5BBEF46625F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5" name="テキスト ボックス 174">
          <a:extLst>
            <a:ext uri="{FF2B5EF4-FFF2-40B4-BE49-F238E27FC236}">
              <a16:creationId xmlns:a16="http://schemas.microsoft.com/office/drawing/2014/main" id="{9635E39F-BFEC-4525-B67D-28B7FDF6723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6" name="直線コネクタ 175">
          <a:extLst>
            <a:ext uri="{FF2B5EF4-FFF2-40B4-BE49-F238E27FC236}">
              <a16:creationId xmlns:a16="http://schemas.microsoft.com/office/drawing/2014/main" id="{F38267E5-88AC-47A5-9FCB-59F06788B19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77" name="テキスト ボックス 176">
          <a:extLst>
            <a:ext uri="{FF2B5EF4-FFF2-40B4-BE49-F238E27FC236}">
              <a16:creationId xmlns:a16="http://schemas.microsoft.com/office/drawing/2014/main" id="{9775FA32-F33B-48C7-911D-C84C54106A5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78" name="直線コネクタ 177">
          <a:extLst>
            <a:ext uri="{FF2B5EF4-FFF2-40B4-BE49-F238E27FC236}">
              <a16:creationId xmlns:a16="http://schemas.microsoft.com/office/drawing/2014/main" id="{0FA82CEF-EDB5-4D02-8365-4AA77D407C8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79" name="テキスト ボックス 178">
          <a:extLst>
            <a:ext uri="{FF2B5EF4-FFF2-40B4-BE49-F238E27FC236}">
              <a16:creationId xmlns:a16="http://schemas.microsoft.com/office/drawing/2014/main" id="{A1BD6254-E2D2-46B4-9663-F168501B9E0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0" name="直線コネクタ 179">
          <a:extLst>
            <a:ext uri="{FF2B5EF4-FFF2-40B4-BE49-F238E27FC236}">
              <a16:creationId xmlns:a16="http://schemas.microsoft.com/office/drawing/2014/main" id="{E07CBADA-9379-4992-B08A-C9822D39926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1" name="テキスト ボックス 180">
          <a:extLst>
            <a:ext uri="{FF2B5EF4-FFF2-40B4-BE49-F238E27FC236}">
              <a16:creationId xmlns:a16="http://schemas.microsoft.com/office/drawing/2014/main" id="{56D6421D-EB17-4D80-B395-22C344C23C2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82" name="直線コネクタ 181">
          <a:extLst>
            <a:ext uri="{FF2B5EF4-FFF2-40B4-BE49-F238E27FC236}">
              <a16:creationId xmlns:a16="http://schemas.microsoft.com/office/drawing/2014/main" id="{D3767122-F1F6-4E91-B43B-F8AACFB5E79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3" name="テキスト ボックス 182">
          <a:extLst>
            <a:ext uri="{FF2B5EF4-FFF2-40B4-BE49-F238E27FC236}">
              <a16:creationId xmlns:a16="http://schemas.microsoft.com/office/drawing/2014/main" id="{064CCEE0-E9F3-4F42-AA76-7ACFC4F8B36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4" name="直線コネクタ 183">
          <a:extLst>
            <a:ext uri="{FF2B5EF4-FFF2-40B4-BE49-F238E27FC236}">
              <a16:creationId xmlns:a16="http://schemas.microsoft.com/office/drawing/2014/main" id="{2D73DEAB-4048-4B76-A4FD-A396AC61361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5" name="テキスト ボックス 184">
          <a:extLst>
            <a:ext uri="{FF2B5EF4-FFF2-40B4-BE49-F238E27FC236}">
              <a16:creationId xmlns:a16="http://schemas.microsoft.com/office/drawing/2014/main" id="{43E25463-DC44-48CC-B7DA-26BC4C6D123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6" name="直線コネクタ 185">
          <a:extLst>
            <a:ext uri="{FF2B5EF4-FFF2-40B4-BE49-F238E27FC236}">
              <a16:creationId xmlns:a16="http://schemas.microsoft.com/office/drawing/2014/main" id="{DAD0015B-C583-4060-87F3-3344913A1A7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7" name="テキスト ボックス 186">
          <a:extLst>
            <a:ext uri="{FF2B5EF4-FFF2-40B4-BE49-F238E27FC236}">
              <a16:creationId xmlns:a16="http://schemas.microsoft.com/office/drawing/2014/main" id="{AABEB838-58FC-47B3-871B-49437C5C211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8" name="直線コネクタ 187">
          <a:extLst>
            <a:ext uri="{FF2B5EF4-FFF2-40B4-BE49-F238E27FC236}">
              <a16:creationId xmlns:a16="http://schemas.microsoft.com/office/drawing/2014/main" id="{BC4ADC26-C7A4-431F-A986-1BE48575E52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89" name="テキスト ボックス 188">
          <a:extLst>
            <a:ext uri="{FF2B5EF4-FFF2-40B4-BE49-F238E27FC236}">
              <a16:creationId xmlns:a16="http://schemas.microsoft.com/office/drawing/2014/main" id="{2231D91A-5046-4668-987A-ADC574F4999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0" name="直線コネクタ 189">
          <a:extLst>
            <a:ext uri="{FF2B5EF4-FFF2-40B4-BE49-F238E27FC236}">
              <a16:creationId xmlns:a16="http://schemas.microsoft.com/office/drawing/2014/main" id="{53A35583-7433-4F02-9170-4865C2F483A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91" name="【市民会館】&#10;有形固定資産減価償却率グラフ枠">
          <a:extLst>
            <a:ext uri="{FF2B5EF4-FFF2-40B4-BE49-F238E27FC236}">
              <a16:creationId xmlns:a16="http://schemas.microsoft.com/office/drawing/2014/main" id="{247E9E26-4AF2-4F4A-B659-C6038DC7B3E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192" name="直線コネクタ 191">
          <a:extLst>
            <a:ext uri="{FF2B5EF4-FFF2-40B4-BE49-F238E27FC236}">
              <a16:creationId xmlns:a16="http://schemas.microsoft.com/office/drawing/2014/main" id="{0A23FBFC-50E4-49CB-91E4-758A29AF5B70}"/>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93" name="【市民会館】&#10;有形固定資産減価償却率最小値テキスト">
          <a:extLst>
            <a:ext uri="{FF2B5EF4-FFF2-40B4-BE49-F238E27FC236}">
              <a16:creationId xmlns:a16="http://schemas.microsoft.com/office/drawing/2014/main" id="{9CC5B642-737F-4E79-A738-959BFC3A43C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94" name="直線コネクタ 193">
          <a:extLst>
            <a:ext uri="{FF2B5EF4-FFF2-40B4-BE49-F238E27FC236}">
              <a16:creationId xmlns:a16="http://schemas.microsoft.com/office/drawing/2014/main" id="{29183619-D950-4607-B767-5117B64F6F13}"/>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195" name="【市民会館】&#10;有形固定資産減価償却率最大値テキスト">
          <a:extLst>
            <a:ext uri="{FF2B5EF4-FFF2-40B4-BE49-F238E27FC236}">
              <a16:creationId xmlns:a16="http://schemas.microsoft.com/office/drawing/2014/main" id="{894F5E0F-C950-4DFE-A52D-5857997C02B8}"/>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196" name="直線コネクタ 195">
          <a:extLst>
            <a:ext uri="{FF2B5EF4-FFF2-40B4-BE49-F238E27FC236}">
              <a16:creationId xmlns:a16="http://schemas.microsoft.com/office/drawing/2014/main" id="{831168E3-982D-4A58-8962-FB28ED099DD0}"/>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197" name="【市民会館】&#10;有形固定資産減価償却率平均値テキスト">
          <a:extLst>
            <a:ext uri="{FF2B5EF4-FFF2-40B4-BE49-F238E27FC236}">
              <a16:creationId xmlns:a16="http://schemas.microsoft.com/office/drawing/2014/main" id="{5F70BA4E-924D-426C-8FBF-A143849988DA}"/>
            </a:ext>
          </a:extLst>
        </xdr:cNvPr>
        <xdr:cNvSpPr txBox="1"/>
      </xdr:nvSpPr>
      <xdr:spPr>
        <a:xfrm>
          <a:off x="4673600" y="17960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198" name="フローチャート: 判断 197">
          <a:extLst>
            <a:ext uri="{FF2B5EF4-FFF2-40B4-BE49-F238E27FC236}">
              <a16:creationId xmlns:a16="http://schemas.microsoft.com/office/drawing/2014/main" id="{BF964FAD-4458-41C8-AC0D-D4FBE853B730}"/>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199" name="フローチャート: 判断 198">
          <a:extLst>
            <a:ext uri="{FF2B5EF4-FFF2-40B4-BE49-F238E27FC236}">
              <a16:creationId xmlns:a16="http://schemas.microsoft.com/office/drawing/2014/main" id="{079B0357-6F2C-4A8F-B0EB-5F816BBD5889}"/>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200" name="フローチャート: 判断 199">
          <a:extLst>
            <a:ext uri="{FF2B5EF4-FFF2-40B4-BE49-F238E27FC236}">
              <a16:creationId xmlns:a16="http://schemas.microsoft.com/office/drawing/2014/main" id="{386691DC-4438-4806-AB8A-55B7946A3D5D}"/>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201" name="フローチャート: 判断 200">
          <a:extLst>
            <a:ext uri="{FF2B5EF4-FFF2-40B4-BE49-F238E27FC236}">
              <a16:creationId xmlns:a16="http://schemas.microsoft.com/office/drawing/2014/main" id="{8A4A0F5F-F397-4488-9994-84DE1FB76226}"/>
            </a:ext>
          </a:extLst>
        </xdr:cNvPr>
        <xdr:cNvSpPr/>
      </xdr:nvSpPr>
      <xdr:spPr>
        <a:xfrm>
          <a:off x="1968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202" name="フローチャート: 判断 201">
          <a:extLst>
            <a:ext uri="{FF2B5EF4-FFF2-40B4-BE49-F238E27FC236}">
              <a16:creationId xmlns:a16="http://schemas.microsoft.com/office/drawing/2014/main" id="{6F43A23D-5BBD-4313-BE37-F06AE1CFEFFA}"/>
            </a:ext>
          </a:extLst>
        </xdr:cNvPr>
        <xdr:cNvSpPr/>
      </xdr:nvSpPr>
      <xdr:spPr>
        <a:xfrm>
          <a:off x="1079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3" name="テキスト ボックス 202">
          <a:extLst>
            <a:ext uri="{FF2B5EF4-FFF2-40B4-BE49-F238E27FC236}">
              <a16:creationId xmlns:a16="http://schemas.microsoft.com/office/drawing/2014/main" id="{04665FB7-D258-4A4A-826A-930DB77D443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4" name="テキスト ボックス 203">
          <a:extLst>
            <a:ext uri="{FF2B5EF4-FFF2-40B4-BE49-F238E27FC236}">
              <a16:creationId xmlns:a16="http://schemas.microsoft.com/office/drawing/2014/main" id="{FD82B560-1238-46BA-B575-81CAC36FC85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5" name="テキスト ボックス 204">
          <a:extLst>
            <a:ext uri="{FF2B5EF4-FFF2-40B4-BE49-F238E27FC236}">
              <a16:creationId xmlns:a16="http://schemas.microsoft.com/office/drawing/2014/main" id="{F5063013-8502-4CFC-9563-C09353B8624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6" name="テキスト ボックス 205">
          <a:extLst>
            <a:ext uri="{FF2B5EF4-FFF2-40B4-BE49-F238E27FC236}">
              <a16:creationId xmlns:a16="http://schemas.microsoft.com/office/drawing/2014/main" id="{0B1FEE09-1D37-4D58-BAA8-5DB90836E6B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7" name="テキスト ボックス 206">
          <a:extLst>
            <a:ext uri="{FF2B5EF4-FFF2-40B4-BE49-F238E27FC236}">
              <a16:creationId xmlns:a16="http://schemas.microsoft.com/office/drawing/2014/main" id="{5BB85E92-8DB6-49F7-8732-316D50BA6E7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125005</xdr:rowOff>
    </xdr:from>
    <xdr:to>
      <xdr:col>24</xdr:col>
      <xdr:colOff>114300</xdr:colOff>
      <xdr:row>108</xdr:row>
      <xdr:rowOff>55155</xdr:rowOff>
    </xdr:to>
    <xdr:sp macro="" textlink="">
      <xdr:nvSpPr>
        <xdr:cNvPr id="208" name="楕円 207">
          <a:extLst>
            <a:ext uri="{FF2B5EF4-FFF2-40B4-BE49-F238E27FC236}">
              <a16:creationId xmlns:a16="http://schemas.microsoft.com/office/drawing/2014/main" id="{3D10E6F3-3F6E-4A7A-B19E-0CACD5BEB3A2}"/>
            </a:ext>
          </a:extLst>
        </xdr:cNvPr>
        <xdr:cNvSpPr/>
      </xdr:nvSpPr>
      <xdr:spPr>
        <a:xfrm>
          <a:off x="4584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103432</xdr:rowOff>
    </xdr:from>
    <xdr:ext cx="405111" cy="259045"/>
    <xdr:sp macro="" textlink="">
      <xdr:nvSpPr>
        <xdr:cNvPr id="209" name="【市民会館】&#10;有形固定資産減価償却率該当値テキスト">
          <a:extLst>
            <a:ext uri="{FF2B5EF4-FFF2-40B4-BE49-F238E27FC236}">
              <a16:creationId xmlns:a16="http://schemas.microsoft.com/office/drawing/2014/main" id="{9AB44B87-3726-4D43-ACB0-5EBA6D4BF7DF}"/>
            </a:ext>
          </a:extLst>
        </xdr:cNvPr>
        <xdr:cNvSpPr txBox="1"/>
      </xdr:nvSpPr>
      <xdr:spPr>
        <a:xfrm>
          <a:off x="4673600"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92348</xdr:rowOff>
    </xdr:from>
    <xdr:to>
      <xdr:col>20</xdr:col>
      <xdr:colOff>38100</xdr:colOff>
      <xdr:row>108</xdr:row>
      <xdr:rowOff>22498</xdr:rowOff>
    </xdr:to>
    <xdr:sp macro="" textlink="">
      <xdr:nvSpPr>
        <xdr:cNvPr id="210" name="楕円 209">
          <a:extLst>
            <a:ext uri="{FF2B5EF4-FFF2-40B4-BE49-F238E27FC236}">
              <a16:creationId xmlns:a16="http://schemas.microsoft.com/office/drawing/2014/main" id="{96881398-E99B-4658-9F39-6EEF860B3178}"/>
            </a:ext>
          </a:extLst>
        </xdr:cNvPr>
        <xdr:cNvSpPr/>
      </xdr:nvSpPr>
      <xdr:spPr>
        <a:xfrm>
          <a:off x="3746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143148</xdr:rowOff>
    </xdr:from>
    <xdr:to>
      <xdr:col>24</xdr:col>
      <xdr:colOff>63500</xdr:colOff>
      <xdr:row>108</xdr:row>
      <xdr:rowOff>4355</xdr:rowOff>
    </xdr:to>
    <xdr:cxnSp macro="">
      <xdr:nvCxnSpPr>
        <xdr:cNvPr id="211" name="直線コネクタ 210">
          <a:extLst>
            <a:ext uri="{FF2B5EF4-FFF2-40B4-BE49-F238E27FC236}">
              <a16:creationId xmlns:a16="http://schemas.microsoft.com/office/drawing/2014/main" id="{AF9909C0-8F7B-4801-91A5-9BE3E092B5B8}"/>
            </a:ext>
          </a:extLst>
        </xdr:cNvPr>
        <xdr:cNvCxnSpPr/>
      </xdr:nvCxnSpPr>
      <xdr:spPr>
        <a:xfrm>
          <a:off x="3797300" y="184882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59689</xdr:rowOff>
    </xdr:from>
    <xdr:to>
      <xdr:col>15</xdr:col>
      <xdr:colOff>101600</xdr:colOff>
      <xdr:row>107</xdr:row>
      <xdr:rowOff>161289</xdr:rowOff>
    </xdr:to>
    <xdr:sp macro="" textlink="">
      <xdr:nvSpPr>
        <xdr:cNvPr id="212" name="楕円 211">
          <a:extLst>
            <a:ext uri="{FF2B5EF4-FFF2-40B4-BE49-F238E27FC236}">
              <a16:creationId xmlns:a16="http://schemas.microsoft.com/office/drawing/2014/main" id="{A49DAF6F-3252-448B-8BDB-645BABE31789}"/>
            </a:ext>
          </a:extLst>
        </xdr:cNvPr>
        <xdr:cNvSpPr/>
      </xdr:nvSpPr>
      <xdr:spPr>
        <a:xfrm>
          <a:off x="2857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110489</xdr:rowOff>
    </xdr:from>
    <xdr:to>
      <xdr:col>19</xdr:col>
      <xdr:colOff>177800</xdr:colOff>
      <xdr:row>107</xdr:row>
      <xdr:rowOff>143148</xdr:rowOff>
    </xdr:to>
    <xdr:cxnSp macro="">
      <xdr:nvCxnSpPr>
        <xdr:cNvPr id="213" name="直線コネクタ 212">
          <a:extLst>
            <a:ext uri="{FF2B5EF4-FFF2-40B4-BE49-F238E27FC236}">
              <a16:creationId xmlns:a16="http://schemas.microsoft.com/office/drawing/2014/main" id="{E471965D-48A3-47BB-B41D-1A09D529308B}"/>
            </a:ext>
          </a:extLst>
        </xdr:cNvPr>
        <xdr:cNvCxnSpPr/>
      </xdr:nvCxnSpPr>
      <xdr:spPr>
        <a:xfrm>
          <a:off x="2908300" y="184556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214" name="n_1aveValue【市民会館】&#10;有形固定資産減価償却率">
          <a:extLst>
            <a:ext uri="{FF2B5EF4-FFF2-40B4-BE49-F238E27FC236}">
              <a16:creationId xmlns:a16="http://schemas.microsoft.com/office/drawing/2014/main" id="{D18D8DCB-6812-4FA7-8103-0478719D8637}"/>
            </a:ext>
          </a:extLst>
        </xdr:cNvPr>
        <xdr:cNvSpPr txBox="1"/>
      </xdr:nvSpPr>
      <xdr:spPr>
        <a:xfrm>
          <a:off x="35820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15" name="n_2aveValue【市民会館】&#10;有形固定資産減価償却率">
          <a:extLst>
            <a:ext uri="{FF2B5EF4-FFF2-40B4-BE49-F238E27FC236}">
              <a16:creationId xmlns:a16="http://schemas.microsoft.com/office/drawing/2014/main" id="{F4E12917-DA12-4E84-8501-C0DEBCB3B4F6}"/>
            </a:ext>
          </a:extLst>
        </xdr:cNvPr>
        <xdr:cNvSpPr txBox="1"/>
      </xdr:nvSpPr>
      <xdr:spPr>
        <a:xfrm>
          <a:off x="2705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74947</xdr:rowOff>
    </xdr:from>
    <xdr:ext cx="405111" cy="259045"/>
    <xdr:sp macro="" textlink="">
      <xdr:nvSpPr>
        <xdr:cNvPr id="216" name="n_3aveValue【市民会館】&#10;有形固定資産減価償却率">
          <a:extLst>
            <a:ext uri="{FF2B5EF4-FFF2-40B4-BE49-F238E27FC236}">
              <a16:creationId xmlns:a16="http://schemas.microsoft.com/office/drawing/2014/main" id="{C81A62AA-23CD-4AA4-B5B7-639AC1FFAC2E}"/>
            </a:ext>
          </a:extLst>
        </xdr:cNvPr>
        <xdr:cNvSpPr txBox="1"/>
      </xdr:nvSpPr>
      <xdr:spPr>
        <a:xfrm>
          <a:off x="1816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132097</xdr:rowOff>
    </xdr:from>
    <xdr:ext cx="405111" cy="259045"/>
    <xdr:sp macro="" textlink="">
      <xdr:nvSpPr>
        <xdr:cNvPr id="217" name="n_4aveValue【市民会館】&#10;有形固定資産減価償却率">
          <a:extLst>
            <a:ext uri="{FF2B5EF4-FFF2-40B4-BE49-F238E27FC236}">
              <a16:creationId xmlns:a16="http://schemas.microsoft.com/office/drawing/2014/main" id="{BA2CC300-C27A-4262-99E3-B8E5413FC4BB}"/>
            </a:ext>
          </a:extLst>
        </xdr:cNvPr>
        <xdr:cNvSpPr txBox="1"/>
      </xdr:nvSpPr>
      <xdr:spPr>
        <a:xfrm>
          <a:off x="927744" y="1796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13625</xdr:rowOff>
    </xdr:from>
    <xdr:ext cx="405111" cy="259045"/>
    <xdr:sp macro="" textlink="">
      <xdr:nvSpPr>
        <xdr:cNvPr id="218" name="n_1mainValue【市民会館】&#10;有形固定資産減価償却率">
          <a:extLst>
            <a:ext uri="{FF2B5EF4-FFF2-40B4-BE49-F238E27FC236}">
              <a16:creationId xmlns:a16="http://schemas.microsoft.com/office/drawing/2014/main" id="{57753448-2545-47EC-A3C0-48EF10950482}"/>
            </a:ext>
          </a:extLst>
        </xdr:cNvPr>
        <xdr:cNvSpPr txBox="1"/>
      </xdr:nvSpPr>
      <xdr:spPr>
        <a:xfrm>
          <a:off x="35820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152416</xdr:rowOff>
    </xdr:from>
    <xdr:ext cx="405111" cy="259045"/>
    <xdr:sp macro="" textlink="">
      <xdr:nvSpPr>
        <xdr:cNvPr id="219" name="n_2mainValue【市民会館】&#10;有形固定資産減価償却率">
          <a:extLst>
            <a:ext uri="{FF2B5EF4-FFF2-40B4-BE49-F238E27FC236}">
              <a16:creationId xmlns:a16="http://schemas.microsoft.com/office/drawing/2014/main" id="{0FB7414A-FB67-4517-B81F-991874E86871}"/>
            </a:ext>
          </a:extLst>
        </xdr:cNvPr>
        <xdr:cNvSpPr txBox="1"/>
      </xdr:nvSpPr>
      <xdr:spPr>
        <a:xfrm>
          <a:off x="2705744" y="1849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20" name="正方形/長方形 219">
          <a:extLst>
            <a:ext uri="{FF2B5EF4-FFF2-40B4-BE49-F238E27FC236}">
              <a16:creationId xmlns:a16="http://schemas.microsoft.com/office/drawing/2014/main" id="{2B4B2586-3536-47F8-AB53-6E8692DD6A7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1" name="正方形/長方形 220">
          <a:extLst>
            <a:ext uri="{FF2B5EF4-FFF2-40B4-BE49-F238E27FC236}">
              <a16:creationId xmlns:a16="http://schemas.microsoft.com/office/drawing/2014/main" id="{0D938CBD-C496-4E2E-B795-5080B6A0056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2" name="正方形/長方形 221">
          <a:extLst>
            <a:ext uri="{FF2B5EF4-FFF2-40B4-BE49-F238E27FC236}">
              <a16:creationId xmlns:a16="http://schemas.microsoft.com/office/drawing/2014/main" id="{B4D26013-E924-4D15-BCBF-0543608DAE5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3" name="正方形/長方形 222">
          <a:extLst>
            <a:ext uri="{FF2B5EF4-FFF2-40B4-BE49-F238E27FC236}">
              <a16:creationId xmlns:a16="http://schemas.microsoft.com/office/drawing/2014/main" id="{85A3B19E-D6AC-4860-A5E7-B3CE176DF64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4" name="正方形/長方形 223">
          <a:extLst>
            <a:ext uri="{FF2B5EF4-FFF2-40B4-BE49-F238E27FC236}">
              <a16:creationId xmlns:a16="http://schemas.microsoft.com/office/drawing/2014/main" id="{BC01B230-763B-4485-9A3E-78068946115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5" name="正方形/長方形 224">
          <a:extLst>
            <a:ext uri="{FF2B5EF4-FFF2-40B4-BE49-F238E27FC236}">
              <a16:creationId xmlns:a16="http://schemas.microsoft.com/office/drawing/2014/main" id="{78C46761-314B-4B90-92F5-A54FE19A53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6" name="正方形/長方形 225">
          <a:extLst>
            <a:ext uri="{FF2B5EF4-FFF2-40B4-BE49-F238E27FC236}">
              <a16:creationId xmlns:a16="http://schemas.microsoft.com/office/drawing/2014/main" id="{B728D5DD-F21C-4182-9FA9-7B0DD9ACCB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7" name="正方形/長方形 226">
          <a:extLst>
            <a:ext uri="{FF2B5EF4-FFF2-40B4-BE49-F238E27FC236}">
              <a16:creationId xmlns:a16="http://schemas.microsoft.com/office/drawing/2014/main" id="{DF7FB3EE-AF8E-442C-BC49-1A97FDE1DBA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8" name="テキスト ボックス 227">
          <a:extLst>
            <a:ext uri="{FF2B5EF4-FFF2-40B4-BE49-F238E27FC236}">
              <a16:creationId xmlns:a16="http://schemas.microsoft.com/office/drawing/2014/main" id="{E85A250D-FEAB-4468-90E5-681606995EA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9" name="直線コネクタ 228">
          <a:extLst>
            <a:ext uri="{FF2B5EF4-FFF2-40B4-BE49-F238E27FC236}">
              <a16:creationId xmlns:a16="http://schemas.microsoft.com/office/drawing/2014/main" id="{9F04B826-1487-43D8-8FC4-0AFC66EC48F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30" name="直線コネクタ 229">
          <a:extLst>
            <a:ext uri="{FF2B5EF4-FFF2-40B4-BE49-F238E27FC236}">
              <a16:creationId xmlns:a16="http://schemas.microsoft.com/office/drawing/2014/main" id="{260A0A42-9EA0-4DC3-BF42-38F84641169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31" name="テキスト ボックス 230">
          <a:extLst>
            <a:ext uri="{FF2B5EF4-FFF2-40B4-BE49-F238E27FC236}">
              <a16:creationId xmlns:a16="http://schemas.microsoft.com/office/drawing/2014/main" id="{C4B54539-5B34-4F43-9EBA-5BA825A019B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32" name="直線コネクタ 231">
          <a:extLst>
            <a:ext uri="{FF2B5EF4-FFF2-40B4-BE49-F238E27FC236}">
              <a16:creationId xmlns:a16="http://schemas.microsoft.com/office/drawing/2014/main" id="{23C9E3C5-E207-4AEB-839D-0B6D9B1BF41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33" name="テキスト ボックス 232">
          <a:extLst>
            <a:ext uri="{FF2B5EF4-FFF2-40B4-BE49-F238E27FC236}">
              <a16:creationId xmlns:a16="http://schemas.microsoft.com/office/drawing/2014/main" id="{ADD0D3A7-0816-4978-88E3-1395698E60D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4" name="直線コネクタ 233">
          <a:extLst>
            <a:ext uri="{FF2B5EF4-FFF2-40B4-BE49-F238E27FC236}">
              <a16:creationId xmlns:a16="http://schemas.microsoft.com/office/drawing/2014/main" id="{EB33908E-EE47-4D57-8A82-79ECA421734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5" name="テキスト ボックス 234">
          <a:extLst>
            <a:ext uri="{FF2B5EF4-FFF2-40B4-BE49-F238E27FC236}">
              <a16:creationId xmlns:a16="http://schemas.microsoft.com/office/drawing/2014/main" id="{0D80FD81-3D38-43F8-803D-A6584AA7394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36" name="直線コネクタ 235">
          <a:extLst>
            <a:ext uri="{FF2B5EF4-FFF2-40B4-BE49-F238E27FC236}">
              <a16:creationId xmlns:a16="http://schemas.microsoft.com/office/drawing/2014/main" id="{49717E55-01BF-44E7-8251-7F40CFF3870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7" name="テキスト ボックス 236">
          <a:extLst>
            <a:ext uri="{FF2B5EF4-FFF2-40B4-BE49-F238E27FC236}">
              <a16:creationId xmlns:a16="http://schemas.microsoft.com/office/drawing/2014/main" id="{29C6FB70-BF9B-4556-81B1-A8E7D87E8BD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8" name="直線コネクタ 237">
          <a:extLst>
            <a:ext uri="{FF2B5EF4-FFF2-40B4-BE49-F238E27FC236}">
              <a16:creationId xmlns:a16="http://schemas.microsoft.com/office/drawing/2014/main" id="{6EC10ACA-6A17-459F-85B7-21F8C925AAC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9" name="テキスト ボックス 238">
          <a:extLst>
            <a:ext uri="{FF2B5EF4-FFF2-40B4-BE49-F238E27FC236}">
              <a16:creationId xmlns:a16="http://schemas.microsoft.com/office/drawing/2014/main" id="{B71745F7-8A4A-4B0A-9FC7-53367B3C38F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40" name="直線コネクタ 239">
          <a:extLst>
            <a:ext uri="{FF2B5EF4-FFF2-40B4-BE49-F238E27FC236}">
              <a16:creationId xmlns:a16="http://schemas.microsoft.com/office/drawing/2014/main" id="{611FD75F-11F9-4633-A3E0-1B5FCA51365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41" name="テキスト ボックス 240">
          <a:extLst>
            <a:ext uri="{FF2B5EF4-FFF2-40B4-BE49-F238E27FC236}">
              <a16:creationId xmlns:a16="http://schemas.microsoft.com/office/drawing/2014/main" id="{2DAB3C33-1469-421C-B792-EB79C2E7519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2" name="【市民会館】&#10;一人当たり面積グラフ枠">
          <a:extLst>
            <a:ext uri="{FF2B5EF4-FFF2-40B4-BE49-F238E27FC236}">
              <a16:creationId xmlns:a16="http://schemas.microsoft.com/office/drawing/2014/main" id="{58E9F705-B4EE-4750-8B02-54C4FB3C8CA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43" name="直線コネクタ 242">
          <a:extLst>
            <a:ext uri="{FF2B5EF4-FFF2-40B4-BE49-F238E27FC236}">
              <a16:creationId xmlns:a16="http://schemas.microsoft.com/office/drawing/2014/main" id="{D6DCF4A9-C35B-41C3-A91C-71232E1F0EFC}"/>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44" name="【市民会館】&#10;一人当たり面積最小値テキスト">
          <a:extLst>
            <a:ext uri="{FF2B5EF4-FFF2-40B4-BE49-F238E27FC236}">
              <a16:creationId xmlns:a16="http://schemas.microsoft.com/office/drawing/2014/main" id="{3895B061-E4C0-4C09-B65E-981E80C1C2CD}"/>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45" name="直線コネクタ 244">
          <a:extLst>
            <a:ext uri="{FF2B5EF4-FFF2-40B4-BE49-F238E27FC236}">
              <a16:creationId xmlns:a16="http://schemas.microsoft.com/office/drawing/2014/main" id="{F1F34810-EA77-4513-B5FD-F0B497EBCA88}"/>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46" name="【市民会館】&#10;一人当たり面積最大値テキスト">
          <a:extLst>
            <a:ext uri="{FF2B5EF4-FFF2-40B4-BE49-F238E27FC236}">
              <a16:creationId xmlns:a16="http://schemas.microsoft.com/office/drawing/2014/main" id="{9015A04B-F252-4FCA-9D0A-F62403F365CB}"/>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47" name="直線コネクタ 246">
          <a:extLst>
            <a:ext uri="{FF2B5EF4-FFF2-40B4-BE49-F238E27FC236}">
              <a16:creationId xmlns:a16="http://schemas.microsoft.com/office/drawing/2014/main" id="{2ABD2146-02B3-4FE5-B71A-597BB86A3F3A}"/>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108983</xdr:rowOff>
    </xdr:from>
    <xdr:ext cx="469744" cy="259045"/>
    <xdr:sp macro="" textlink="">
      <xdr:nvSpPr>
        <xdr:cNvPr id="248" name="【市民会館】&#10;一人当たり面積平均値テキスト">
          <a:extLst>
            <a:ext uri="{FF2B5EF4-FFF2-40B4-BE49-F238E27FC236}">
              <a16:creationId xmlns:a16="http://schemas.microsoft.com/office/drawing/2014/main" id="{174DC925-9FBB-486C-928B-438FCE361D16}"/>
            </a:ext>
          </a:extLst>
        </xdr:cNvPr>
        <xdr:cNvSpPr txBox="1"/>
      </xdr:nvSpPr>
      <xdr:spPr>
        <a:xfrm>
          <a:off x="10515600" y="1828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49" name="フローチャート: 判断 248">
          <a:extLst>
            <a:ext uri="{FF2B5EF4-FFF2-40B4-BE49-F238E27FC236}">
              <a16:creationId xmlns:a16="http://schemas.microsoft.com/office/drawing/2014/main" id="{C1D7B951-2053-4F61-BCF0-EE967482E97F}"/>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50" name="フローチャート: 判断 249">
          <a:extLst>
            <a:ext uri="{FF2B5EF4-FFF2-40B4-BE49-F238E27FC236}">
              <a16:creationId xmlns:a16="http://schemas.microsoft.com/office/drawing/2014/main" id="{F376ACE5-4573-43C2-BB7E-4966CCB72360}"/>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51" name="フローチャート: 判断 250">
          <a:extLst>
            <a:ext uri="{FF2B5EF4-FFF2-40B4-BE49-F238E27FC236}">
              <a16:creationId xmlns:a16="http://schemas.microsoft.com/office/drawing/2014/main" id="{D54F8453-68F6-4C2C-8518-A8A48AE68975}"/>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252" name="フローチャート: 判断 251">
          <a:extLst>
            <a:ext uri="{FF2B5EF4-FFF2-40B4-BE49-F238E27FC236}">
              <a16:creationId xmlns:a16="http://schemas.microsoft.com/office/drawing/2014/main" id="{A191C5EB-B9BD-458F-A13B-CBD1A33E5FCF}"/>
            </a:ext>
          </a:extLst>
        </xdr:cNvPr>
        <xdr:cNvSpPr/>
      </xdr:nvSpPr>
      <xdr:spPr>
        <a:xfrm>
          <a:off x="7810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253" name="フローチャート: 判断 252">
          <a:extLst>
            <a:ext uri="{FF2B5EF4-FFF2-40B4-BE49-F238E27FC236}">
              <a16:creationId xmlns:a16="http://schemas.microsoft.com/office/drawing/2014/main" id="{3B7DF6F9-D332-447B-9161-AC9851023F8D}"/>
            </a:ext>
          </a:extLst>
        </xdr:cNvPr>
        <xdr:cNvSpPr/>
      </xdr:nvSpPr>
      <xdr:spPr>
        <a:xfrm>
          <a:off x="6921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4" name="テキスト ボックス 253">
          <a:extLst>
            <a:ext uri="{FF2B5EF4-FFF2-40B4-BE49-F238E27FC236}">
              <a16:creationId xmlns:a16="http://schemas.microsoft.com/office/drawing/2014/main" id="{C39F6B0C-8BE7-4F9F-AD7E-829B822E9BA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id="{F3E65A75-ECB7-42FE-B192-7BAFB75F482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id="{C7BCE8ED-7437-4E19-B0E4-C22E06DDA3F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7" name="テキスト ボックス 256">
          <a:extLst>
            <a:ext uri="{FF2B5EF4-FFF2-40B4-BE49-F238E27FC236}">
              <a16:creationId xmlns:a16="http://schemas.microsoft.com/office/drawing/2014/main" id="{5E2FE845-321B-4F55-96E8-1A7574D61ED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8" name="テキスト ボックス 257">
          <a:extLst>
            <a:ext uri="{FF2B5EF4-FFF2-40B4-BE49-F238E27FC236}">
              <a16:creationId xmlns:a16="http://schemas.microsoft.com/office/drawing/2014/main" id="{3E3CFE16-BC88-4246-93C2-795350731C2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27687</xdr:rowOff>
    </xdr:from>
    <xdr:to>
      <xdr:col>55</xdr:col>
      <xdr:colOff>50800</xdr:colOff>
      <xdr:row>106</xdr:row>
      <xdr:rowOff>129287</xdr:rowOff>
    </xdr:to>
    <xdr:sp macro="" textlink="">
      <xdr:nvSpPr>
        <xdr:cNvPr id="259" name="楕円 258">
          <a:extLst>
            <a:ext uri="{FF2B5EF4-FFF2-40B4-BE49-F238E27FC236}">
              <a16:creationId xmlns:a16="http://schemas.microsoft.com/office/drawing/2014/main" id="{89E702BC-F485-4C65-BE56-8D2B899E2769}"/>
            </a:ext>
          </a:extLst>
        </xdr:cNvPr>
        <xdr:cNvSpPr/>
      </xdr:nvSpPr>
      <xdr:spPr>
        <a:xfrm>
          <a:off x="10426700" y="1820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50564</xdr:rowOff>
    </xdr:from>
    <xdr:ext cx="469744" cy="259045"/>
    <xdr:sp macro="" textlink="">
      <xdr:nvSpPr>
        <xdr:cNvPr id="260" name="【市民会館】&#10;一人当たり面積該当値テキスト">
          <a:extLst>
            <a:ext uri="{FF2B5EF4-FFF2-40B4-BE49-F238E27FC236}">
              <a16:creationId xmlns:a16="http://schemas.microsoft.com/office/drawing/2014/main" id="{2AD3D6EF-88C9-4EFB-B7BA-57724B120C5C}"/>
            </a:ext>
          </a:extLst>
        </xdr:cNvPr>
        <xdr:cNvSpPr txBox="1"/>
      </xdr:nvSpPr>
      <xdr:spPr>
        <a:xfrm>
          <a:off x="10515600" y="1805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37592</xdr:rowOff>
    </xdr:from>
    <xdr:to>
      <xdr:col>50</xdr:col>
      <xdr:colOff>165100</xdr:colOff>
      <xdr:row>106</xdr:row>
      <xdr:rowOff>139192</xdr:rowOff>
    </xdr:to>
    <xdr:sp macro="" textlink="">
      <xdr:nvSpPr>
        <xdr:cNvPr id="261" name="楕円 260">
          <a:extLst>
            <a:ext uri="{FF2B5EF4-FFF2-40B4-BE49-F238E27FC236}">
              <a16:creationId xmlns:a16="http://schemas.microsoft.com/office/drawing/2014/main" id="{BB6CBE67-30BC-4324-84A7-5B9E3877A2C1}"/>
            </a:ext>
          </a:extLst>
        </xdr:cNvPr>
        <xdr:cNvSpPr/>
      </xdr:nvSpPr>
      <xdr:spPr>
        <a:xfrm>
          <a:off x="9588500" y="1821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78487</xdr:rowOff>
    </xdr:from>
    <xdr:to>
      <xdr:col>55</xdr:col>
      <xdr:colOff>0</xdr:colOff>
      <xdr:row>106</xdr:row>
      <xdr:rowOff>88392</xdr:rowOff>
    </xdr:to>
    <xdr:cxnSp macro="">
      <xdr:nvCxnSpPr>
        <xdr:cNvPr id="262" name="直線コネクタ 261">
          <a:extLst>
            <a:ext uri="{FF2B5EF4-FFF2-40B4-BE49-F238E27FC236}">
              <a16:creationId xmlns:a16="http://schemas.microsoft.com/office/drawing/2014/main" id="{9506B73A-160F-483C-B7C1-D8FE485A29EF}"/>
            </a:ext>
          </a:extLst>
        </xdr:cNvPr>
        <xdr:cNvCxnSpPr/>
      </xdr:nvCxnSpPr>
      <xdr:spPr>
        <a:xfrm flipV="1">
          <a:off x="9639300" y="18252187"/>
          <a:ext cx="8382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53212</xdr:rowOff>
    </xdr:from>
    <xdr:to>
      <xdr:col>46</xdr:col>
      <xdr:colOff>38100</xdr:colOff>
      <xdr:row>106</xdr:row>
      <xdr:rowOff>154812</xdr:rowOff>
    </xdr:to>
    <xdr:sp macro="" textlink="">
      <xdr:nvSpPr>
        <xdr:cNvPr id="263" name="楕円 262">
          <a:extLst>
            <a:ext uri="{FF2B5EF4-FFF2-40B4-BE49-F238E27FC236}">
              <a16:creationId xmlns:a16="http://schemas.microsoft.com/office/drawing/2014/main" id="{C3D1FA5E-5571-4191-859D-851988C945C6}"/>
            </a:ext>
          </a:extLst>
        </xdr:cNvPr>
        <xdr:cNvSpPr/>
      </xdr:nvSpPr>
      <xdr:spPr>
        <a:xfrm>
          <a:off x="8699500" y="1822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88392</xdr:rowOff>
    </xdr:from>
    <xdr:to>
      <xdr:col>50</xdr:col>
      <xdr:colOff>114300</xdr:colOff>
      <xdr:row>106</xdr:row>
      <xdr:rowOff>104012</xdr:rowOff>
    </xdr:to>
    <xdr:cxnSp macro="">
      <xdr:nvCxnSpPr>
        <xdr:cNvPr id="264" name="直線コネクタ 263">
          <a:extLst>
            <a:ext uri="{FF2B5EF4-FFF2-40B4-BE49-F238E27FC236}">
              <a16:creationId xmlns:a16="http://schemas.microsoft.com/office/drawing/2014/main" id="{6155A23F-66C8-4952-A487-ED1AD2D01A3D}"/>
            </a:ext>
          </a:extLst>
        </xdr:cNvPr>
        <xdr:cNvCxnSpPr/>
      </xdr:nvCxnSpPr>
      <xdr:spPr>
        <a:xfrm flipV="1">
          <a:off x="8750300" y="18262092"/>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62501</xdr:rowOff>
    </xdr:from>
    <xdr:ext cx="469744" cy="259045"/>
    <xdr:sp macro="" textlink="">
      <xdr:nvSpPr>
        <xdr:cNvPr id="265" name="n_1aveValue【市民会館】&#10;一人当たり面積">
          <a:extLst>
            <a:ext uri="{FF2B5EF4-FFF2-40B4-BE49-F238E27FC236}">
              <a16:creationId xmlns:a16="http://schemas.microsoft.com/office/drawing/2014/main" id="{D8D60A65-B045-45C0-9FE7-F606C7FF20C9}"/>
            </a:ext>
          </a:extLst>
        </xdr:cNvPr>
        <xdr:cNvSpPr txBox="1"/>
      </xdr:nvSpPr>
      <xdr:spPr>
        <a:xfrm>
          <a:off x="9391727" y="184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69359</xdr:rowOff>
    </xdr:from>
    <xdr:ext cx="469744" cy="259045"/>
    <xdr:sp macro="" textlink="">
      <xdr:nvSpPr>
        <xdr:cNvPr id="266" name="n_2aveValue【市民会館】&#10;一人当たり面積">
          <a:extLst>
            <a:ext uri="{FF2B5EF4-FFF2-40B4-BE49-F238E27FC236}">
              <a16:creationId xmlns:a16="http://schemas.microsoft.com/office/drawing/2014/main" id="{BC257F25-D7DD-4FF8-BB09-953F11311AF6}"/>
            </a:ext>
          </a:extLst>
        </xdr:cNvPr>
        <xdr:cNvSpPr txBox="1"/>
      </xdr:nvSpPr>
      <xdr:spPr>
        <a:xfrm>
          <a:off x="85154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122953</xdr:rowOff>
    </xdr:from>
    <xdr:ext cx="469744" cy="259045"/>
    <xdr:sp macro="" textlink="">
      <xdr:nvSpPr>
        <xdr:cNvPr id="267" name="n_3aveValue【市民会館】&#10;一人当たり面積">
          <a:extLst>
            <a:ext uri="{FF2B5EF4-FFF2-40B4-BE49-F238E27FC236}">
              <a16:creationId xmlns:a16="http://schemas.microsoft.com/office/drawing/2014/main" id="{A11A5A2A-BE66-4AED-87FF-0C4750224CF5}"/>
            </a:ext>
          </a:extLst>
        </xdr:cNvPr>
        <xdr:cNvSpPr txBox="1"/>
      </xdr:nvSpPr>
      <xdr:spPr>
        <a:xfrm>
          <a:off x="7626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15512</xdr:rowOff>
    </xdr:from>
    <xdr:ext cx="469744" cy="259045"/>
    <xdr:sp macro="" textlink="">
      <xdr:nvSpPr>
        <xdr:cNvPr id="268" name="n_4aveValue【市民会館】&#10;一人当たり面積">
          <a:extLst>
            <a:ext uri="{FF2B5EF4-FFF2-40B4-BE49-F238E27FC236}">
              <a16:creationId xmlns:a16="http://schemas.microsoft.com/office/drawing/2014/main" id="{6E8FD0EF-3E80-4106-BDC3-5511A44D0F0A}"/>
            </a:ext>
          </a:extLst>
        </xdr:cNvPr>
        <xdr:cNvSpPr txBox="1"/>
      </xdr:nvSpPr>
      <xdr:spPr>
        <a:xfrm>
          <a:off x="6737427" y="1818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155719</xdr:rowOff>
    </xdr:from>
    <xdr:ext cx="469744" cy="259045"/>
    <xdr:sp macro="" textlink="">
      <xdr:nvSpPr>
        <xdr:cNvPr id="269" name="n_1mainValue【市民会館】&#10;一人当たり面積">
          <a:extLst>
            <a:ext uri="{FF2B5EF4-FFF2-40B4-BE49-F238E27FC236}">
              <a16:creationId xmlns:a16="http://schemas.microsoft.com/office/drawing/2014/main" id="{459CB2CF-0A03-4615-A33D-549C06AABF70}"/>
            </a:ext>
          </a:extLst>
        </xdr:cNvPr>
        <xdr:cNvSpPr txBox="1"/>
      </xdr:nvSpPr>
      <xdr:spPr>
        <a:xfrm>
          <a:off x="9391727" y="179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171339</xdr:rowOff>
    </xdr:from>
    <xdr:ext cx="469744" cy="259045"/>
    <xdr:sp macro="" textlink="">
      <xdr:nvSpPr>
        <xdr:cNvPr id="270" name="n_2mainValue【市民会館】&#10;一人当たり面積">
          <a:extLst>
            <a:ext uri="{FF2B5EF4-FFF2-40B4-BE49-F238E27FC236}">
              <a16:creationId xmlns:a16="http://schemas.microsoft.com/office/drawing/2014/main" id="{A1AB12D1-7500-4F1D-B3B2-2F1119993D86}"/>
            </a:ext>
          </a:extLst>
        </xdr:cNvPr>
        <xdr:cNvSpPr txBox="1"/>
      </xdr:nvSpPr>
      <xdr:spPr>
        <a:xfrm>
          <a:off x="8515427" y="1800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71" name="正方形/長方形 270">
          <a:extLst>
            <a:ext uri="{FF2B5EF4-FFF2-40B4-BE49-F238E27FC236}">
              <a16:creationId xmlns:a16="http://schemas.microsoft.com/office/drawing/2014/main" id="{2C050F72-DD6D-4B8F-B549-F21499310F1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2" name="正方形/長方形 271">
          <a:extLst>
            <a:ext uri="{FF2B5EF4-FFF2-40B4-BE49-F238E27FC236}">
              <a16:creationId xmlns:a16="http://schemas.microsoft.com/office/drawing/2014/main" id="{BD88F1D9-7758-41D3-8F81-587E18F0BA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3" name="正方形/長方形 272">
          <a:extLst>
            <a:ext uri="{FF2B5EF4-FFF2-40B4-BE49-F238E27FC236}">
              <a16:creationId xmlns:a16="http://schemas.microsoft.com/office/drawing/2014/main" id="{D1330EE3-4226-4254-8B72-EFA4C65ED10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4" name="正方形/長方形 273">
          <a:extLst>
            <a:ext uri="{FF2B5EF4-FFF2-40B4-BE49-F238E27FC236}">
              <a16:creationId xmlns:a16="http://schemas.microsoft.com/office/drawing/2014/main" id="{4321B231-E55F-4E0C-9E2E-EE85E3870DE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5" name="正方形/長方形 274">
          <a:extLst>
            <a:ext uri="{FF2B5EF4-FFF2-40B4-BE49-F238E27FC236}">
              <a16:creationId xmlns:a16="http://schemas.microsoft.com/office/drawing/2014/main" id="{63890378-9CEF-45F2-9E7F-3FEDFA7E8C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6" name="正方形/長方形 275">
          <a:extLst>
            <a:ext uri="{FF2B5EF4-FFF2-40B4-BE49-F238E27FC236}">
              <a16:creationId xmlns:a16="http://schemas.microsoft.com/office/drawing/2014/main" id="{27F82F41-9E49-40DD-AD66-89007FB33EC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7" name="正方形/長方形 276">
          <a:extLst>
            <a:ext uri="{FF2B5EF4-FFF2-40B4-BE49-F238E27FC236}">
              <a16:creationId xmlns:a16="http://schemas.microsoft.com/office/drawing/2014/main" id="{ABDAD78F-1FA1-4389-9586-BF3680740BF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8" name="正方形/長方形 277">
          <a:extLst>
            <a:ext uri="{FF2B5EF4-FFF2-40B4-BE49-F238E27FC236}">
              <a16:creationId xmlns:a16="http://schemas.microsoft.com/office/drawing/2014/main" id="{0C760017-7BF4-41DB-B76D-E026B03C4EF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9" name="テキスト ボックス 278">
          <a:extLst>
            <a:ext uri="{FF2B5EF4-FFF2-40B4-BE49-F238E27FC236}">
              <a16:creationId xmlns:a16="http://schemas.microsoft.com/office/drawing/2014/main" id="{FFEAD400-6D32-4E7D-8475-36FDEF0B9E5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0" name="直線コネクタ 279">
          <a:extLst>
            <a:ext uri="{FF2B5EF4-FFF2-40B4-BE49-F238E27FC236}">
              <a16:creationId xmlns:a16="http://schemas.microsoft.com/office/drawing/2014/main" id="{47B8750F-37DC-4CE9-8DD1-F7E2F7D65FF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1" name="テキスト ボックス 280">
          <a:extLst>
            <a:ext uri="{FF2B5EF4-FFF2-40B4-BE49-F238E27FC236}">
              <a16:creationId xmlns:a16="http://schemas.microsoft.com/office/drawing/2014/main" id="{B5DD8EA6-65BF-4DAF-B153-C5CB3C95862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2" name="直線コネクタ 281">
          <a:extLst>
            <a:ext uri="{FF2B5EF4-FFF2-40B4-BE49-F238E27FC236}">
              <a16:creationId xmlns:a16="http://schemas.microsoft.com/office/drawing/2014/main" id="{6C62EE0E-C931-4031-8381-2EC79F1E719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83" name="テキスト ボックス 282">
          <a:extLst>
            <a:ext uri="{FF2B5EF4-FFF2-40B4-BE49-F238E27FC236}">
              <a16:creationId xmlns:a16="http://schemas.microsoft.com/office/drawing/2014/main" id="{CEAFC28C-8855-4BCD-8CD3-D552BC3E959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4" name="直線コネクタ 283">
          <a:extLst>
            <a:ext uri="{FF2B5EF4-FFF2-40B4-BE49-F238E27FC236}">
              <a16:creationId xmlns:a16="http://schemas.microsoft.com/office/drawing/2014/main" id="{A475EE05-61E3-4E4E-8901-DE71FA43999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5" name="テキスト ボックス 284">
          <a:extLst>
            <a:ext uri="{FF2B5EF4-FFF2-40B4-BE49-F238E27FC236}">
              <a16:creationId xmlns:a16="http://schemas.microsoft.com/office/drawing/2014/main" id="{9EB3A7A0-47D6-4CAD-B985-E45922186F8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6" name="直線コネクタ 285">
          <a:extLst>
            <a:ext uri="{FF2B5EF4-FFF2-40B4-BE49-F238E27FC236}">
              <a16:creationId xmlns:a16="http://schemas.microsoft.com/office/drawing/2014/main" id="{8C7704AF-BE3B-4D86-8220-EA880ABAD90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7" name="テキスト ボックス 286">
          <a:extLst>
            <a:ext uri="{FF2B5EF4-FFF2-40B4-BE49-F238E27FC236}">
              <a16:creationId xmlns:a16="http://schemas.microsoft.com/office/drawing/2014/main" id="{0A419EA9-C151-496C-8E5A-422F6B9188F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8" name="直線コネクタ 287">
          <a:extLst>
            <a:ext uri="{FF2B5EF4-FFF2-40B4-BE49-F238E27FC236}">
              <a16:creationId xmlns:a16="http://schemas.microsoft.com/office/drawing/2014/main" id="{47CAAF94-44BC-4DF0-8EC6-EEF3A523CA3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89" name="テキスト ボックス 288">
          <a:extLst>
            <a:ext uri="{FF2B5EF4-FFF2-40B4-BE49-F238E27FC236}">
              <a16:creationId xmlns:a16="http://schemas.microsoft.com/office/drawing/2014/main" id="{614B839C-F438-4A13-8F4D-1511F356D02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0" name="直線コネクタ 289">
          <a:extLst>
            <a:ext uri="{FF2B5EF4-FFF2-40B4-BE49-F238E27FC236}">
              <a16:creationId xmlns:a16="http://schemas.microsoft.com/office/drawing/2014/main" id="{F22FD0B2-857C-42BC-B1E0-89F39FA74A3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91" name="テキスト ボックス 290">
          <a:extLst>
            <a:ext uri="{FF2B5EF4-FFF2-40B4-BE49-F238E27FC236}">
              <a16:creationId xmlns:a16="http://schemas.microsoft.com/office/drawing/2014/main" id="{B717E66A-2654-4A82-9B65-72E578813689}"/>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2" name="直線コネクタ 291">
          <a:extLst>
            <a:ext uri="{FF2B5EF4-FFF2-40B4-BE49-F238E27FC236}">
              <a16:creationId xmlns:a16="http://schemas.microsoft.com/office/drawing/2014/main" id="{BAF5E374-ECB9-40B5-88F8-D5818C229FF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93" name="テキスト ボックス 292">
          <a:extLst>
            <a:ext uri="{FF2B5EF4-FFF2-40B4-BE49-F238E27FC236}">
              <a16:creationId xmlns:a16="http://schemas.microsoft.com/office/drawing/2014/main" id="{06BA2619-B7C1-4954-B27A-753CE7DC66E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4" name="【一般廃棄物処理施設】&#10;有形固定資産減価償却率グラフ枠">
          <a:extLst>
            <a:ext uri="{FF2B5EF4-FFF2-40B4-BE49-F238E27FC236}">
              <a16:creationId xmlns:a16="http://schemas.microsoft.com/office/drawing/2014/main" id="{DDC65DB4-9393-40D3-84A6-A077EED222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295" name="直線コネクタ 294">
          <a:extLst>
            <a:ext uri="{FF2B5EF4-FFF2-40B4-BE49-F238E27FC236}">
              <a16:creationId xmlns:a16="http://schemas.microsoft.com/office/drawing/2014/main" id="{C864855D-C0FE-4FC0-9E00-7A938656BFD4}"/>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96" name="【一般廃棄物処理施設】&#10;有形固定資産減価償却率最小値テキスト">
          <a:extLst>
            <a:ext uri="{FF2B5EF4-FFF2-40B4-BE49-F238E27FC236}">
              <a16:creationId xmlns:a16="http://schemas.microsoft.com/office/drawing/2014/main" id="{06BF70C4-5E29-41B3-B517-45DAD4CAF59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97" name="直線コネクタ 296">
          <a:extLst>
            <a:ext uri="{FF2B5EF4-FFF2-40B4-BE49-F238E27FC236}">
              <a16:creationId xmlns:a16="http://schemas.microsoft.com/office/drawing/2014/main" id="{57503144-D4FE-427D-9E01-FF89DFDFB80A}"/>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298" name="【一般廃棄物処理施設】&#10;有形固定資産減価償却率最大値テキスト">
          <a:extLst>
            <a:ext uri="{FF2B5EF4-FFF2-40B4-BE49-F238E27FC236}">
              <a16:creationId xmlns:a16="http://schemas.microsoft.com/office/drawing/2014/main" id="{5295CD4D-1A4D-4395-A85F-B2B7336AA7D1}"/>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299" name="直線コネクタ 298">
          <a:extLst>
            <a:ext uri="{FF2B5EF4-FFF2-40B4-BE49-F238E27FC236}">
              <a16:creationId xmlns:a16="http://schemas.microsoft.com/office/drawing/2014/main" id="{553C8512-886B-4BD8-A6D2-8497DD9D4024}"/>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300" name="【一般廃棄物処理施設】&#10;有形固定資産減価償却率平均値テキスト">
          <a:extLst>
            <a:ext uri="{FF2B5EF4-FFF2-40B4-BE49-F238E27FC236}">
              <a16:creationId xmlns:a16="http://schemas.microsoft.com/office/drawing/2014/main" id="{AD1A77A3-1F4A-4B42-BBD3-C7433C79EF95}"/>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301" name="フローチャート: 判断 300">
          <a:extLst>
            <a:ext uri="{FF2B5EF4-FFF2-40B4-BE49-F238E27FC236}">
              <a16:creationId xmlns:a16="http://schemas.microsoft.com/office/drawing/2014/main" id="{4F54363E-D42A-4D52-9C69-C494AAA1A7BA}"/>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302" name="フローチャート: 判断 301">
          <a:extLst>
            <a:ext uri="{FF2B5EF4-FFF2-40B4-BE49-F238E27FC236}">
              <a16:creationId xmlns:a16="http://schemas.microsoft.com/office/drawing/2014/main" id="{38FD11CC-C41A-4869-B38A-E8A6CAA78D2A}"/>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303" name="フローチャート: 判断 302">
          <a:extLst>
            <a:ext uri="{FF2B5EF4-FFF2-40B4-BE49-F238E27FC236}">
              <a16:creationId xmlns:a16="http://schemas.microsoft.com/office/drawing/2014/main" id="{E61811CC-C67C-42A0-B8BF-B773C8D6C6DE}"/>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304" name="フローチャート: 判断 303">
          <a:extLst>
            <a:ext uri="{FF2B5EF4-FFF2-40B4-BE49-F238E27FC236}">
              <a16:creationId xmlns:a16="http://schemas.microsoft.com/office/drawing/2014/main" id="{1918E4BB-AB1C-46FB-8816-D3C4E28E0334}"/>
            </a:ext>
          </a:extLst>
        </xdr:cNvPr>
        <xdr:cNvSpPr/>
      </xdr:nvSpPr>
      <xdr:spPr>
        <a:xfrm>
          <a:off x="13652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147320</xdr:rowOff>
    </xdr:from>
    <xdr:to>
      <xdr:col>67</xdr:col>
      <xdr:colOff>101600</xdr:colOff>
      <xdr:row>36</xdr:row>
      <xdr:rowOff>77470</xdr:rowOff>
    </xdr:to>
    <xdr:sp macro="" textlink="">
      <xdr:nvSpPr>
        <xdr:cNvPr id="305" name="フローチャート: 判断 304">
          <a:extLst>
            <a:ext uri="{FF2B5EF4-FFF2-40B4-BE49-F238E27FC236}">
              <a16:creationId xmlns:a16="http://schemas.microsoft.com/office/drawing/2014/main" id="{85681359-6CF1-4B33-AB13-264D24FB7580}"/>
            </a:ext>
          </a:extLst>
        </xdr:cNvPr>
        <xdr:cNvSpPr/>
      </xdr:nvSpPr>
      <xdr:spPr>
        <a:xfrm>
          <a:off x="12763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046505CE-484F-46D5-AD54-A714BFA4FC7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A71810D9-3855-4B00-89F9-7616D37772B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8" name="テキスト ボックス 307">
          <a:extLst>
            <a:ext uri="{FF2B5EF4-FFF2-40B4-BE49-F238E27FC236}">
              <a16:creationId xmlns:a16="http://schemas.microsoft.com/office/drawing/2014/main" id="{B1A3EF91-30C8-4640-92EC-32FA1A0F282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9" name="テキスト ボックス 308">
          <a:extLst>
            <a:ext uri="{FF2B5EF4-FFF2-40B4-BE49-F238E27FC236}">
              <a16:creationId xmlns:a16="http://schemas.microsoft.com/office/drawing/2014/main" id="{B0415F74-1FDF-4AA9-9B9B-9AE62B631CC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3FB76A48-A2A3-40FB-8B24-99D246E64E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145415</xdr:rowOff>
    </xdr:from>
    <xdr:to>
      <xdr:col>85</xdr:col>
      <xdr:colOff>177800</xdr:colOff>
      <xdr:row>37</xdr:row>
      <xdr:rowOff>75565</xdr:rowOff>
    </xdr:to>
    <xdr:sp macro="" textlink="">
      <xdr:nvSpPr>
        <xdr:cNvPr id="311" name="楕円 310">
          <a:extLst>
            <a:ext uri="{FF2B5EF4-FFF2-40B4-BE49-F238E27FC236}">
              <a16:creationId xmlns:a16="http://schemas.microsoft.com/office/drawing/2014/main" id="{324DC4B1-620C-4E7D-A794-D36BCC58ABB8}"/>
            </a:ext>
          </a:extLst>
        </xdr:cNvPr>
        <xdr:cNvSpPr/>
      </xdr:nvSpPr>
      <xdr:spPr>
        <a:xfrm>
          <a:off x="16268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123842</xdr:rowOff>
    </xdr:from>
    <xdr:ext cx="405111" cy="259045"/>
    <xdr:sp macro="" textlink="">
      <xdr:nvSpPr>
        <xdr:cNvPr id="312" name="【一般廃棄物処理施設】&#10;有形固定資産減価償却率該当値テキスト">
          <a:extLst>
            <a:ext uri="{FF2B5EF4-FFF2-40B4-BE49-F238E27FC236}">
              <a16:creationId xmlns:a16="http://schemas.microsoft.com/office/drawing/2014/main" id="{0E74B5F5-09CF-4DD9-BB12-775B743A62D2}"/>
            </a:ext>
          </a:extLst>
        </xdr:cNvPr>
        <xdr:cNvSpPr txBox="1"/>
      </xdr:nvSpPr>
      <xdr:spPr>
        <a:xfrm>
          <a:off x="16357600" y="629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107315</xdr:rowOff>
    </xdr:from>
    <xdr:to>
      <xdr:col>81</xdr:col>
      <xdr:colOff>101600</xdr:colOff>
      <xdr:row>37</xdr:row>
      <xdr:rowOff>37465</xdr:rowOff>
    </xdr:to>
    <xdr:sp macro="" textlink="">
      <xdr:nvSpPr>
        <xdr:cNvPr id="313" name="楕円 312">
          <a:extLst>
            <a:ext uri="{FF2B5EF4-FFF2-40B4-BE49-F238E27FC236}">
              <a16:creationId xmlns:a16="http://schemas.microsoft.com/office/drawing/2014/main" id="{A2CCBE80-6AD5-4CC7-8A8B-CE44E1438DC6}"/>
            </a:ext>
          </a:extLst>
        </xdr:cNvPr>
        <xdr:cNvSpPr/>
      </xdr:nvSpPr>
      <xdr:spPr>
        <a:xfrm>
          <a:off x="154305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158115</xdr:rowOff>
    </xdr:from>
    <xdr:to>
      <xdr:col>85</xdr:col>
      <xdr:colOff>127000</xdr:colOff>
      <xdr:row>37</xdr:row>
      <xdr:rowOff>24765</xdr:rowOff>
    </xdr:to>
    <xdr:cxnSp macro="">
      <xdr:nvCxnSpPr>
        <xdr:cNvPr id="314" name="直線コネクタ 313">
          <a:extLst>
            <a:ext uri="{FF2B5EF4-FFF2-40B4-BE49-F238E27FC236}">
              <a16:creationId xmlns:a16="http://schemas.microsoft.com/office/drawing/2014/main" id="{C8BE6567-A73D-4F0E-B12D-8FFC431B37EA}"/>
            </a:ext>
          </a:extLst>
        </xdr:cNvPr>
        <xdr:cNvCxnSpPr/>
      </xdr:nvCxnSpPr>
      <xdr:spPr>
        <a:xfrm>
          <a:off x="15481300" y="63303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40640</xdr:rowOff>
    </xdr:from>
    <xdr:to>
      <xdr:col>76</xdr:col>
      <xdr:colOff>165100</xdr:colOff>
      <xdr:row>38</xdr:row>
      <xdr:rowOff>142240</xdr:rowOff>
    </xdr:to>
    <xdr:sp macro="" textlink="">
      <xdr:nvSpPr>
        <xdr:cNvPr id="315" name="楕円 314">
          <a:extLst>
            <a:ext uri="{FF2B5EF4-FFF2-40B4-BE49-F238E27FC236}">
              <a16:creationId xmlns:a16="http://schemas.microsoft.com/office/drawing/2014/main" id="{FD104CC5-85F0-45F6-BB8A-C661CD2687B6}"/>
            </a:ext>
          </a:extLst>
        </xdr:cNvPr>
        <xdr:cNvSpPr/>
      </xdr:nvSpPr>
      <xdr:spPr>
        <a:xfrm>
          <a:off x="14541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158115</xdr:rowOff>
    </xdr:from>
    <xdr:to>
      <xdr:col>81</xdr:col>
      <xdr:colOff>50800</xdr:colOff>
      <xdr:row>38</xdr:row>
      <xdr:rowOff>91440</xdr:rowOff>
    </xdr:to>
    <xdr:cxnSp macro="">
      <xdr:nvCxnSpPr>
        <xdr:cNvPr id="316" name="直線コネクタ 315">
          <a:extLst>
            <a:ext uri="{FF2B5EF4-FFF2-40B4-BE49-F238E27FC236}">
              <a16:creationId xmlns:a16="http://schemas.microsoft.com/office/drawing/2014/main" id="{5CA30E16-3959-4F48-A141-0E2A865F36E7}"/>
            </a:ext>
          </a:extLst>
        </xdr:cNvPr>
        <xdr:cNvCxnSpPr/>
      </xdr:nvCxnSpPr>
      <xdr:spPr>
        <a:xfrm flipV="1">
          <a:off x="14592300" y="6330315"/>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28592</xdr:rowOff>
    </xdr:from>
    <xdr:ext cx="405111" cy="259045"/>
    <xdr:sp macro="" textlink="">
      <xdr:nvSpPr>
        <xdr:cNvPr id="317" name="n_1aveValue【一般廃棄物処理施設】&#10;有形固定資産減価償却率">
          <a:extLst>
            <a:ext uri="{FF2B5EF4-FFF2-40B4-BE49-F238E27FC236}">
              <a16:creationId xmlns:a16="http://schemas.microsoft.com/office/drawing/2014/main" id="{3C9B52BC-D1E1-4036-AC12-D13B2E4BF8C9}"/>
            </a:ext>
          </a:extLst>
        </xdr:cNvPr>
        <xdr:cNvSpPr txBox="1"/>
      </xdr:nvSpPr>
      <xdr:spPr>
        <a:xfrm>
          <a:off x="152660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111142</xdr:rowOff>
    </xdr:from>
    <xdr:ext cx="405111" cy="259045"/>
    <xdr:sp macro="" textlink="">
      <xdr:nvSpPr>
        <xdr:cNvPr id="318" name="n_2aveValue【一般廃棄物処理施設】&#10;有形固定資産減価償却率">
          <a:extLst>
            <a:ext uri="{FF2B5EF4-FFF2-40B4-BE49-F238E27FC236}">
              <a16:creationId xmlns:a16="http://schemas.microsoft.com/office/drawing/2014/main" id="{F7AF2668-50A1-4E6E-9EFA-D70EF9400253}"/>
            </a:ext>
          </a:extLst>
        </xdr:cNvPr>
        <xdr:cNvSpPr txBox="1"/>
      </xdr:nvSpPr>
      <xdr:spPr>
        <a:xfrm>
          <a:off x="14389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319" name="n_3aveValue【一般廃棄物処理施設】&#10;有形固定資産減価償却率">
          <a:extLst>
            <a:ext uri="{FF2B5EF4-FFF2-40B4-BE49-F238E27FC236}">
              <a16:creationId xmlns:a16="http://schemas.microsoft.com/office/drawing/2014/main" id="{C12CA825-7BC6-406D-ABF6-254451211C1C}"/>
            </a:ext>
          </a:extLst>
        </xdr:cNvPr>
        <xdr:cNvSpPr txBox="1"/>
      </xdr:nvSpPr>
      <xdr:spPr>
        <a:xfrm>
          <a:off x="13500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93997</xdr:rowOff>
    </xdr:from>
    <xdr:ext cx="405111" cy="259045"/>
    <xdr:sp macro="" textlink="">
      <xdr:nvSpPr>
        <xdr:cNvPr id="320" name="n_4aveValue【一般廃棄物処理施設】&#10;有形固定資産減価償却率">
          <a:extLst>
            <a:ext uri="{FF2B5EF4-FFF2-40B4-BE49-F238E27FC236}">
              <a16:creationId xmlns:a16="http://schemas.microsoft.com/office/drawing/2014/main" id="{A4E2943A-C6FD-4D75-BC86-D3CDDE2D3381}"/>
            </a:ext>
          </a:extLst>
        </xdr:cNvPr>
        <xdr:cNvSpPr txBox="1"/>
      </xdr:nvSpPr>
      <xdr:spPr>
        <a:xfrm>
          <a:off x="126117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53992</xdr:rowOff>
    </xdr:from>
    <xdr:ext cx="405111" cy="259045"/>
    <xdr:sp macro="" textlink="">
      <xdr:nvSpPr>
        <xdr:cNvPr id="321" name="n_1mainValue【一般廃棄物処理施設】&#10;有形固定資産減価償却率">
          <a:extLst>
            <a:ext uri="{FF2B5EF4-FFF2-40B4-BE49-F238E27FC236}">
              <a16:creationId xmlns:a16="http://schemas.microsoft.com/office/drawing/2014/main" id="{DFA6A4A3-5442-4697-A6ED-6BAFFF17EDF2}"/>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133367</xdr:rowOff>
    </xdr:from>
    <xdr:ext cx="405111" cy="259045"/>
    <xdr:sp macro="" textlink="">
      <xdr:nvSpPr>
        <xdr:cNvPr id="322" name="n_2mainValue【一般廃棄物処理施設】&#10;有形固定資産減価償却率">
          <a:extLst>
            <a:ext uri="{FF2B5EF4-FFF2-40B4-BE49-F238E27FC236}">
              <a16:creationId xmlns:a16="http://schemas.microsoft.com/office/drawing/2014/main" id="{11E6CC30-893C-45BB-A255-8547A7CA405A}"/>
            </a:ext>
          </a:extLst>
        </xdr:cNvPr>
        <xdr:cNvSpPr txBox="1"/>
      </xdr:nvSpPr>
      <xdr:spPr>
        <a:xfrm>
          <a:off x="143897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3" name="正方形/長方形 322">
          <a:extLst>
            <a:ext uri="{FF2B5EF4-FFF2-40B4-BE49-F238E27FC236}">
              <a16:creationId xmlns:a16="http://schemas.microsoft.com/office/drawing/2014/main" id="{D4303007-B483-4013-AC00-3FA3AED9C13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4" name="正方形/長方形 323">
          <a:extLst>
            <a:ext uri="{FF2B5EF4-FFF2-40B4-BE49-F238E27FC236}">
              <a16:creationId xmlns:a16="http://schemas.microsoft.com/office/drawing/2014/main" id="{DCAA4D09-B0CA-4142-A762-EE56F6B57F5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5" name="正方形/長方形 324">
          <a:extLst>
            <a:ext uri="{FF2B5EF4-FFF2-40B4-BE49-F238E27FC236}">
              <a16:creationId xmlns:a16="http://schemas.microsoft.com/office/drawing/2014/main" id="{B8D8AA36-BFDA-4BA1-9DC6-50F84FEF233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6" name="正方形/長方形 325">
          <a:extLst>
            <a:ext uri="{FF2B5EF4-FFF2-40B4-BE49-F238E27FC236}">
              <a16:creationId xmlns:a16="http://schemas.microsoft.com/office/drawing/2014/main" id="{0F8F4CDF-04A1-4D02-B553-719D7F9FF5B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7" name="正方形/長方形 326">
          <a:extLst>
            <a:ext uri="{FF2B5EF4-FFF2-40B4-BE49-F238E27FC236}">
              <a16:creationId xmlns:a16="http://schemas.microsoft.com/office/drawing/2014/main" id="{24FAE0CA-365B-4B05-B835-B6A3306932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8" name="正方形/長方形 327">
          <a:extLst>
            <a:ext uri="{FF2B5EF4-FFF2-40B4-BE49-F238E27FC236}">
              <a16:creationId xmlns:a16="http://schemas.microsoft.com/office/drawing/2014/main" id="{5E39B015-5CCB-48E5-A47A-1396E6D6114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9" name="正方形/長方形 328">
          <a:extLst>
            <a:ext uri="{FF2B5EF4-FFF2-40B4-BE49-F238E27FC236}">
              <a16:creationId xmlns:a16="http://schemas.microsoft.com/office/drawing/2014/main" id="{5337B1AF-ECEF-4203-941C-8FE562B2C60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0" name="正方形/長方形 329">
          <a:extLst>
            <a:ext uri="{FF2B5EF4-FFF2-40B4-BE49-F238E27FC236}">
              <a16:creationId xmlns:a16="http://schemas.microsoft.com/office/drawing/2014/main" id="{85012816-F58E-4317-AED8-D2710E1D141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1" name="テキスト ボックス 330">
          <a:extLst>
            <a:ext uri="{FF2B5EF4-FFF2-40B4-BE49-F238E27FC236}">
              <a16:creationId xmlns:a16="http://schemas.microsoft.com/office/drawing/2014/main" id="{1098ED63-2533-434F-86F6-77706D04875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2" name="直線コネクタ 331">
          <a:extLst>
            <a:ext uri="{FF2B5EF4-FFF2-40B4-BE49-F238E27FC236}">
              <a16:creationId xmlns:a16="http://schemas.microsoft.com/office/drawing/2014/main" id="{1B30E0F8-DBCD-43D3-A59F-1EF5C2B9A95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33" name="直線コネクタ 332">
          <a:extLst>
            <a:ext uri="{FF2B5EF4-FFF2-40B4-BE49-F238E27FC236}">
              <a16:creationId xmlns:a16="http://schemas.microsoft.com/office/drawing/2014/main" id="{BF8B4076-ED13-46A7-98C9-C5020B51FA2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34" name="テキスト ボックス 333">
          <a:extLst>
            <a:ext uri="{FF2B5EF4-FFF2-40B4-BE49-F238E27FC236}">
              <a16:creationId xmlns:a16="http://schemas.microsoft.com/office/drawing/2014/main" id="{CF4784EA-2F77-4786-A15D-8865EB63FEE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35" name="直線コネクタ 334">
          <a:extLst>
            <a:ext uri="{FF2B5EF4-FFF2-40B4-BE49-F238E27FC236}">
              <a16:creationId xmlns:a16="http://schemas.microsoft.com/office/drawing/2014/main" id="{507FDC10-6E3C-4CCB-86A9-0DC6BB2BCF1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36" name="テキスト ボックス 335">
          <a:extLst>
            <a:ext uri="{FF2B5EF4-FFF2-40B4-BE49-F238E27FC236}">
              <a16:creationId xmlns:a16="http://schemas.microsoft.com/office/drawing/2014/main" id="{64CB7360-79C9-4E29-847A-C74C57E0965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37" name="直線コネクタ 336">
          <a:extLst>
            <a:ext uri="{FF2B5EF4-FFF2-40B4-BE49-F238E27FC236}">
              <a16:creationId xmlns:a16="http://schemas.microsoft.com/office/drawing/2014/main" id="{B481EA87-12B9-4270-A187-A650E90F5F9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38" name="テキスト ボックス 337">
          <a:extLst>
            <a:ext uri="{FF2B5EF4-FFF2-40B4-BE49-F238E27FC236}">
              <a16:creationId xmlns:a16="http://schemas.microsoft.com/office/drawing/2014/main" id="{31CA0F37-B6F8-4BD7-8AEF-1D9F5F9EC522}"/>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39" name="直線コネクタ 338">
          <a:extLst>
            <a:ext uri="{FF2B5EF4-FFF2-40B4-BE49-F238E27FC236}">
              <a16:creationId xmlns:a16="http://schemas.microsoft.com/office/drawing/2014/main" id="{D4BD429E-7269-435A-BE8D-4368156CFFE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40" name="テキスト ボックス 339">
          <a:extLst>
            <a:ext uri="{FF2B5EF4-FFF2-40B4-BE49-F238E27FC236}">
              <a16:creationId xmlns:a16="http://schemas.microsoft.com/office/drawing/2014/main" id="{66655B05-42E6-4726-9BE0-683B89A6DC82}"/>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1" name="直線コネクタ 340">
          <a:extLst>
            <a:ext uri="{FF2B5EF4-FFF2-40B4-BE49-F238E27FC236}">
              <a16:creationId xmlns:a16="http://schemas.microsoft.com/office/drawing/2014/main" id="{1A1796A5-BBFC-4422-962D-01FFCBDA07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42" name="テキスト ボックス 341">
          <a:extLst>
            <a:ext uri="{FF2B5EF4-FFF2-40B4-BE49-F238E27FC236}">
              <a16:creationId xmlns:a16="http://schemas.microsoft.com/office/drawing/2014/main" id="{8A52FEA5-54F3-41B2-9E7E-BC551C4763B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3" name="【一般廃棄物処理施設】&#10;一人当たり有形固定資産（償却資産）額グラフ枠">
          <a:extLst>
            <a:ext uri="{FF2B5EF4-FFF2-40B4-BE49-F238E27FC236}">
              <a16:creationId xmlns:a16="http://schemas.microsoft.com/office/drawing/2014/main" id="{83F6FC1A-3287-4788-8635-11249C92DCE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344" name="直線コネクタ 343">
          <a:extLst>
            <a:ext uri="{FF2B5EF4-FFF2-40B4-BE49-F238E27FC236}">
              <a16:creationId xmlns:a16="http://schemas.microsoft.com/office/drawing/2014/main" id="{AD48B597-0ED0-42EC-92CB-6821B4E7D989}"/>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345" name="【一般廃棄物処理施設】&#10;一人当たり有形固定資産（償却資産）額最小値テキスト">
          <a:extLst>
            <a:ext uri="{FF2B5EF4-FFF2-40B4-BE49-F238E27FC236}">
              <a16:creationId xmlns:a16="http://schemas.microsoft.com/office/drawing/2014/main" id="{75DBE905-9501-4DD0-852D-5E42CDDE7349}"/>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346" name="直線コネクタ 345">
          <a:extLst>
            <a:ext uri="{FF2B5EF4-FFF2-40B4-BE49-F238E27FC236}">
              <a16:creationId xmlns:a16="http://schemas.microsoft.com/office/drawing/2014/main" id="{6EE269E1-4CF6-4ED4-B6BB-DE1D2511BBAF}"/>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347" name="【一般廃棄物処理施設】&#10;一人当たり有形固定資産（償却資産）額最大値テキスト">
          <a:extLst>
            <a:ext uri="{FF2B5EF4-FFF2-40B4-BE49-F238E27FC236}">
              <a16:creationId xmlns:a16="http://schemas.microsoft.com/office/drawing/2014/main" id="{448CC034-AEAE-4EF0-88EE-5055B3C1C7D2}"/>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348" name="直線コネクタ 347">
          <a:extLst>
            <a:ext uri="{FF2B5EF4-FFF2-40B4-BE49-F238E27FC236}">
              <a16:creationId xmlns:a16="http://schemas.microsoft.com/office/drawing/2014/main" id="{6BD6919B-5A5F-4943-A76D-D64BB38DB65E}"/>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349" name="【一般廃棄物処理施設】&#10;一人当たり有形固定資産（償却資産）額平均値テキスト">
          <a:extLst>
            <a:ext uri="{FF2B5EF4-FFF2-40B4-BE49-F238E27FC236}">
              <a16:creationId xmlns:a16="http://schemas.microsoft.com/office/drawing/2014/main" id="{A68C9762-D718-45AD-832B-0BD1DF2F64DC}"/>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350" name="フローチャート: 判断 349">
          <a:extLst>
            <a:ext uri="{FF2B5EF4-FFF2-40B4-BE49-F238E27FC236}">
              <a16:creationId xmlns:a16="http://schemas.microsoft.com/office/drawing/2014/main" id="{FA783939-1FC4-494F-A7F0-AEA795DDB4BA}"/>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351" name="フローチャート: 判断 350">
          <a:extLst>
            <a:ext uri="{FF2B5EF4-FFF2-40B4-BE49-F238E27FC236}">
              <a16:creationId xmlns:a16="http://schemas.microsoft.com/office/drawing/2014/main" id="{C28A6545-FB17-40D9-99A0-7E21D366BA1D}"/>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352" name="フローチャート: 判断 351">
          <a:extLst>
            <a:ext uri="{FF2B5EF4-FFF2-40B4-BE49-F238E27FC236}">
              <a16:creationId xmlns:a16="http://schemas.microsoft.com/office/drawing/2014/main" id="{3D03B4A5-D493-42B4-9E9D-F62005AC5AD9}"/>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160389</xdr:rowOff>
    </xdr:from>
    <xdr:to>
      <xdr:col>102</xdr:col>
      <xdr:colOff>165100</xdr:colOff>
      <xdr:row>41</xdr:row>
      <xdr:rowOff>90539</xdr:rowOff>
    </xdr:to>
    <xdr:sp macro="" textlink="">
      <xdr:nvSpPr>
        <xdr:cNvPr id="353" name="フローチャート: 判断 352">
          <a:extLst>
            <a:ext uri="{FF2B5EF4-FFF2-40B4-BE49-F238E27FC236}">
              <a16:creationId xmlns:a16="http://schemas.microsoft.com/office/drawing/2014/main" id="{8839CF64-4F76-4411-8FE2-49DBAFF98E24}"/>
            </a:ext>
          </a:extLst>
        </xdr:cNvPr>
        <xdr:cNvSpPr/>
      </xdr:nvSpPr>
      <xdr:spPr>
        <a:xfrm>
          <a:off x="19494500" y="70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167125</xdr:rowOff>
    </xdr:from>
    <xdr:to>
      <xdr:col>98</xdr:col>
      <xdr:colOff>38100</xdr:colOff>
      <xdr:row>41</xdr:row>
      <xdr:rowOff>97275</xdr:rowOff>
    </xdr:to>
    <xdr:sp macro="" textlink="">
      <xdr:nvSpPr>
        <xdr:cNvPr id="354" name="フローチャート: 判断 353">
          <a:extLst>
            <a:ext uri="{FF2B5EF4-FFF2-40B4-BE49-F238E27FC236}">
              <a16:creationId xmlns:a16="http://schemas.microsoft.com/office/drawing/2014/main" id="{B562A494-639D-4D8F-8F7D-29B9722BE1E8}"/>
            </a:ext>
          </a:extLst>
        </xdr:cNvPr>
        <xdr:cNvSpPr/>
      </xdr:nvSpPr>
      <xdr:spPr>
        <a:xfrm>
          <a:off x="18605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55" name="テキスト ボックス 354">
          <a:extLst>
            <a:ext uri="{FF2B5EF4-FFF2-40B4-BE49-F238E27FC236}">
              <a16:creationId xmlns:a16="http://schemas.microsoft.com/office/drawing/2014/main" id="{22193671-6041-4EF7-8231-887124664AE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FB493C61-B1FE-4C56-AFD4-822925BBC5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56EFC345-35D8-43FB-9803-47AE221E3D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ED9449DB-9395-4928-900E-BDAA2B46232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F4FCB9AC-AD9D-4CAB-AE8F-58244CFF6F2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166865</xdr:rowOff>
    </xdr:from>
    <xdr:to>
      <xdr:col>116</xdr:col>
      <xdr:colOff>114300</xdr:colOff>
      <xdr:row>41</xdr:row>
      <xdr:rowOff>97015</xdr:rowOff>
    </xdr:to>
    <xdr:sp macro="" textlink="">
      <xdr:nvSpPr>
        <xdr:cNvPr id="360" name="楕円 359">
          <a:extLst>
            <a:ext uri="{FF2B5EF4-FFF2-40B4-BE49-F238E27FC236}">
              <a16:creationId xmlns:a16="http://schemas.microsoft.com/office/drawing/2014/main" id="{FE9AA29C-AA50-42D4-889A-AAF400B8C448}"/>
            </a:ext>
          </a:extLst>
        </xdr:cNvPr>
        <xdr:cNvSpPr/>
      </xdr:nvSpPr>
      <xdr:spPr>
        <a:xfrm>
          <a:off x="22110700" y="70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87883</xdr:rowOff>
    </xdr:from>
    <xdr:ext cx="599010" cy="259045"/>
    <xdr:sp macro="" textlink="">
      <xdr:nvSpPr>
        <xdr:cNvPr id="361" name="【一般廃棄物処理施設】&#10;一人当たり有形固定資産（償却資産）額該当値テキスト">
          <a:extLst>
            <a:ext uri="{FF2B5EF4-FFF2-40B4-BE49-F238E27FC236}">
              <a16:creationId xmlns:a16="http://schemas.microsoft.com/office/drawing/2014/main" id="{3145B451-1C97-4A29-9D38-A5FE0D2C1584}"/>
            </a:ext>
          </a:extLst>
        </xdr:cNvPr>
        <xdr:cNvSpPr txBox="1"/>
      </xdr:nvSpPr>
      <xdr:spPr>
        <a:xfrm>
          <a:off x="22199600" y="694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169146</xdr:rowOff>
    </xdr:from>
    <xdr:to>
      <xdr:col>112</xdr:col>
      <xdr:colOff>38100</xdr:colOff>
      <xdr:row>41</xdr:row>
      <xdr:rowOff>99296</xdr:rowOff>
    </xdr:to>
    <xdr:sp macro="" textlink="">
      <xdr:nvSpPr>
        <xdr:cNvPr id="362" name="楕円 361">
          <a:extLst>
            <a:ext uri="{FF2B5EF4-FFF2-40B4-BE49-F238E27FC236}">
              <a16:creationId xmlns:a16="http://schemas.microsoft.com/office/drawing/2014/main" id="{4F0F5038-4AA9-4F4B-B877-362391F5551E}"/>
            </a:ext>
          </a:extLst>
        </xdr:cNvPr>
        <xdr:cNvSpPr/>
      </xdr:nvSpPr>
      <xdr:spPr>
        <a:xfrm>
          <a:off x="21272500" y="70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46215</xdr:rowOff>
    </xdr:from>
    <xdr:to>
      <xdr:col>116</xdr:col>
      <xdr:colOff>63500</xdr:colOff>
      <xdr:row>41</xdr:row>
      <xdr:rowOff>48496</xdr:rowOff>
    </xdr:to>
    <xdr:cxnSp macro="">
      <xdr:nvCxnSpPr>
        <xdr:cNvPr id="363" name="直線コネクタ 362">
          <a:extLst>
            <a:ext uri="{FF2B5EF4-FFF2-40B4-BE49-F238E27FC236}">
              <a16:creationId xmlns:a16="http://schemas.microsoft.com/office/drawing/2014/main" id="{CB3DD893-AA0E-48E0-B7A9-12008218D05C}"/>
            </a:ext>
          </a:extLst>
        </xdr:cNvPr>
        <xdr:cNvCxnSpPr/>
      </xdr:nvCxnSpPr>
      <xdr:spPr>
        <a:xfrm flipV="1">
          <a:off x="21323300" y="7075665"/>
          <a:ext cx="838200" cy="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20509</xdr:rowOff>
    </xdr:from>
    <xdr:to>
      <xdr:col>107</xdr:col>
      <xdr:colOff>101600</xdr:colOff>
      <xdr:row>41</xdr:row>
      <xdr:rowOff>122109</xdr:rowOff>
    </xdr:to>
    <xdr:sp macro="" textlink="">
      <xdr:nvSpPr>
        <xdr:cNvPr id="364" name="楕円 363">
          <a:extLst>
            <a:ext uri="{FF2B5EF4-FFF2-40B4-BE49-F238E27FC236}">
              <a16:creationId xmlns:a16="http://schemas.microsoft.com/office/drawing/2014/main" id="{866B15C6-A4CA-4013-AE37-4D3F36E953DE}"/>
            </a:ext>
          </a:extLst>
        </xdr:cNvPr>
        <xdr:cNvSpPr/>
      </xdr:nvSpPr>
      <xdr:spPr>
        <a:xfrm>
          <a:off x="20383500" y="704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48496</xdr:rowOff>
    </xdr:from>
    <xdr:to>
      <xdr:col>111</xdr:col>
      <xdr:colOff>177800</xdr:colOff>
      <xdr:row>41</xdr:row>
      <xdr:rowOff>71309</xdr:rowOff>
    </xdr:to>
    <xdr:cxnSp macro="">
      <xdr:nvCxnSpPr>
        <xdr:cNvPr id="365" name="直線コネクタ 364">
          <a:extLst>
            <a:ext uri="{FF2B5EF4-FFF2-40B4-BE49-F238E27FC236}">
              <a16:creationId xmlns:a16="http://schemas.microsoft.com/office/drawing/2014/main" id="{5071A708-7733-4E70-91B2-7D3DF20FE9B2}"/>
            </a:ext>
          </a:extLst>
        </xdr:cNvPr>
        <xdr:cNvCxnSpPr/>
      </xdr:nvCxnSpPr>
      <xdr:spPr>
        <a:xfrm flipV="1">
          <a:off x="20434300" y="7077946"/>
          <a:ext cx="889000" cy="2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366" name="n_1aveValue【一般廃棄物処理施設】&#10;一人当たり有形固定資産（償却資産）額">
          <a:extLst>
            <a:ext uri="{FF2B5EF4-FFF2-40B4-BE49-F238E27FC236}">
              <a16:creationId xmlns:a16="http://schemas.microsoft.com/office/drawing/2014/main" id="{02D55BBD-3CDB-4F3E-88E3-2B45812C29B1}"/>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367" name="n_2aveValue【一般廃棄物処理施設】&#10;一人当たり有形固定資産（償却資産）額">
          <a:extLst>
            <a:ext uri="{FF2B5EF4-FFF2-40B4-BE49-F238E27FC236}">
              <a16:creationId xmlns:a16="http://schemas.microsoft.com/office/drawing/2014/main" id="{5B63996A-E632-4B43-90F6-D0531C1C14D4}"/>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107066</xdr:rowOff>
    </xdr:from>
    <xdr:ext cx="599010" cy="259045"/>
    <xdr:sp macro="" textlink="">
      <xdr:nvSpPr>
        <xdr:cNvPr id="368" name="n_3aveValue【一般廃棄物処理施設】&#10;一人当たり有形固定資産（償却資産）額">
          <a:extLst>
            <a:ext uri="{FF2B5EF4-FFF2-40B4-BE49-F238E27FC236}">
              <a16:creationId xmlns:a16="http://schemas.microsoft.com/office/drawing/2014/main" id="{12DA6D25-370F-428C-8E6B-B78D8CD9EA4E}"/>
            </a:ext>
          </a:extLst>
        </xdr:cNvPr>
        <xdr:cNvSpPr txBox="1"/>
      </xdr:nvSpPr>
      <xdr:spPr>
        <a:xfrm>
          <a:off x="19245795" y="679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113802</xdr:rowOff>
    </xdr:from>
    <xdr:ext cx="599010" cy="259045"/>
    <xdr:sp macro="" textlink="">
      <xdr:nvSpPr>
        <xdr:cNvPr id="369" name="n_4aveValue【一般廃棄物処理施設】&#10;一人当たり有形固定資産（償却資産）額">
          <a:extLst>
            <a:ext uri="{FF2B5EF4-FFF2-40B4-BE49-F238E27FC236}">
              <a16:creationId xmlns:a16="http://schemas.microsoft.com/office/drawing/2014/main" id="{7591F89F-5170-4055-B536-AA451FB30335}"/>
            </a:ext>
          </a:extLst>
        </xdr:cNvPr>
        <xdr:cNvSpPr txBox="1"/>
      </xdr:nvSpPr>
      <xdr:spPr>
        <a:xfrm>
          <a:off x="18356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90423</xdr:rowOff>
    </xdr:from>
    <xdr:ext cx="599010" cy="259045"/>
    <xdr:sp macro="" textlink="">
      <xdr:nvSpPr>
        <xdr:cNvPr id="370" name="n_1mainValue【一般廃棄物処理施設】&#10;一人当たり有形固定資産（償却資産）額">
          <a:extLst>
            <a:ext uri="{FF2B5EF4-FFF2-40B4-BE49-F238E27FC236}">
              <a16:creationId xmlns:a16="http://schemas.microsoft.com/office/drawing/2014/main" id="{61A084E7-CAA3-494D-BE60-0FC49C81144C}"/>
            </a:ext>
          </a:extLst>
        </xdr:cNvPr>
        <xdr:cNvSpPr txBox="1"/>
      </xdr:nvSpPr>
      <xdr:spPr>
        <a:xfrm>
          <a:off x="21011095" y="7119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113236</xdr:rowOff>
    </xdr:from>
    <xdr:ext cx="599010" cy="259045"/>
    <xdr:sp macro="" textlink="">
      <xdr:nvSpPr>
        <xdr:cNvPr id="371" name="n_2mainValue【一般廃棄物処理施設】&#10;一人当たり有形固定資産（償却資産）額">
          <a:extLst>
            <a:ext uri="{FF2B5EF4-FFF2-40B4-BE49-F238E27FC236}">
              <a16:creationId xmlns:a16="http://schemas.microsoft.com/office/drawing/2014/main" id="{3D6E45D9-B30C-4F71-B3EF-21D29BD76309}"/>
            </a:ext>
          </a:extLst>
        </xdr:cNvPr>
        <xdr:cNvSpPr txBox="1"/>
      </xdr:nvSpPr>
      <xdr:spPr>
        <a:xfrm>
          <a:off x="20134795" y="714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2" name="正方形/長方形 371">
          <a:extLst>
            <a:ext uri="{FF2B5EF4-FFF2-40B4-BE49-F238E27FC236}">
              <a16:creationId xmlns:a16="http://schemas.microsoft.com/office/drawing/2014/main" id="{1DDAF30B-1691-4EA5-BE3D-AE82B7170AA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3" name="正方形/長方形 372">
          <a:extLst>
            <a:ext uri="{FF2B5EF4-FFF2-40B4-BE49-F238E27FC236}">
              <a16:creationId xmlns:a16="http://schemas.microsoft.com/office/drawing/2014/main" id="{28779767-3A0F-43BC-8F6F-19C5F39E1BC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4" name="正方形/長方形 373">
          <a:extLst>
            <a:ext uri="{FF2B5EF4-FFF2-40B4-BE49-F238E27FC236}">
              <a16:creationId xmlns:a16="http://schemas.microsoft.com/office/drawing/2014/main" id="{7B9CDE36-B2F0-461D-8C8F-28DC9EB4712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5" name="正方形/長方形 374">
          <a:extLst>
            <a:ext uri="{FF2B5EF4-FFF2-40B4-BE49-F238E27FC236}">
              <a16:creationId xmlns:a16="http://schemas.microsoft.com/office/drawing/2014/main" id="{3A40271D-55C4-4B91-9C46-B566B7E5051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76" name="正方形/長方形 375">
          <a:extLst>
            <a:ext uri="{FF2B5EF4-FFF2-40B4-BE49-F238E27FC236}">
              <a16:creationId xmlns:a16="http://schemas.microsoft.com/office/drawing/2014/main" id="{55E62BAE-F750-4AA6-A532-0AA23377C3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77" name="正方形/長方形 376">
          <a:extLst>
            <a:ext uri="{FF2B5EF4-FFF2-40B4-BE49-F238E27FC236}">
              <a16:creationId xmlns:a16="http://schemas.microsoft.com/office/drawing/2014/main" id="{C6AA4252-54D4-4F67-95B0-1D9972877D6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78" name="正方形/長方形 377">
          <a:extLst>
            <a:ext uri="{FF2B5EF4-FFF2-40B4-BE49-F238E27FC236}">
              <a16:creationId xmlns:a16="http://schemas.microsoft.com/office/drawing/2014/main" id="{FCFBB20C-5EAB-475A-887C-7AACFBFA1D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79" name="正方形/長方形 378">
          <a:extLst>
            <a:ext uri="{FF2B5EF4-FFF2-40B4-BE49-F238E27FC236}">
              <a16:creationId xmlns:a16="http://schemas.microsoft.com/office/drawing/2014/main" id="{5A9CCBD9-ABBA-4AEB-8B6B-20C742EB8BF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0" name="正方形/長方形 379">
          <a:extLst>
            <a:ext uri="{FF2B5EF4-FFF2-40B4-BE49-F238E27FC236}">
              <a16:creationId xmlns:a16="http://schemas.microsoft.com/office/drawing/2014/main" id="{B1ADDE7E-8A82-4D8E-8639-1A407883143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1" name="正方形/長方形 380">
          <a:extLst>
            <a:ext uri="{FF2B5EF4-FFF2-40B4-BE49-F238E27FC236}">
              <a16:creationId xmlns:a16="http://schemas.microsoft.com/office/drawing/2014/main" id="{670484AA-8128-4DD5-85D0-6A6DCB0366C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2" name="正方形/長方形 381">
          <a:extLst>
            <a:ext uri="{FF2B5EF4-FFF2-40B4-BE49-F238E27FC236}">
              <a16:creationId xmlns:a16="http://schemas.microsoft.com/office/drawing/2014/main" id="{7720CD2A-D418-43DD-A543-7340CD83CDB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3" name="正方形/長方形 382">
          <a:extLst>
            <a:ext uri="{FF2B5EF4-FFF2-40B4-BE49-F238E27FC236}">
              <a16:creationId xmlns:a16="http://schemas.microsoft.com/office/drawing/2014/main" id="{AD11D44B-7179-4C5A-A980-F61D9851F3C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4" name="正方形/長方形 383">
          <a:extLst>
            <a:ext uri="{FF2B5EF4-FFF2-40B4-BE49-F238E27FC236}">
              <a16:creationId xmlns:a16="http://schemas.microsoft.com/office/drawing/2014/main" id="{5BA7CE38-FB8D-4BA6-B6BA-61FBD490CA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5" name="正方形/長方形 384">
          <a:extLst>
            <a:ext uri="{FF2B5EF4-FFF2-40B4-BE49-F238E27FC236}">
              <a16:creationId xmlns:a16="http://schemas.microsoft.com/office/drawing/2014/main" id="{5DB1DAAA-4D5E-421F-97D3-CA830CCE761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86" name="正方形/長方形 385">
          <a:extLst>
            <a:ext uri="{FF2B5EF4-FFF2-40B4-BE49-F238E27FC236}">
              <a16:creationId xmlns:a16="http://schemas.microsoft.com/office/drawing/2014/main" id="{EDB9970B-1C1C-4C4F-93E8-4D65561956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87" name="正方形/長方形 386">
          <a:extLst>
            <a:ext uri="{FF2B5EF4-FFF2-40B4-BE49-F238E27FC236}">
              <a16:creationId xmlns:a16="http://schemas.microsoft.com/office/drawing/2014/main" id="{C715984C-5CF0-4B42-AA28-1137AF877C7B}"/>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88" name="正方形/長方形 387">
          <a:extLst>
            <a:ext uri="{FF2B5EF4-FFF2-40B4-BE49-F238E27FC236}">
              <a16:creationId xmlns:a16="http://schemas.microsoft.com/office/drawing/2014/main" id="{6E8A6920-CD11-4194-8E3F-819BAF75F66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89" name="正方形/長方形 388">
          <a:extLst>
            <a:ext uri="{FF2B5EF4-FFF2-40B4-BE49-F238E27FC236}">
              <a16:creationId xmlns:a16="http://schemas.microsoft.com/office/drawing/2014/main" id="{C2F9BF43-4CC1-4F97-A970-24B706D9C94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0" name="正方形/長方形 389">
          <a:extLst>
            <a:ext uri="{FF2B5EF4-FFF2-40B4-BE49-F238E27FC236}">
              <a16:creationId xmlns:a16="http://schemas.microsoft.com/office/drawing/2014/main" id="{97A09F3C-9D70-4FFB-A72C-B233650FE3A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1" name="正方形/長方形 390">
          <a:extLst>
            <a:ext uri="{FF2B5EF4-FFF2-40B4-BE49-F238E27FC236}">
              <a16:creationId xmlns:a16="http://schemas.microsoft.com/office/drawing/2014/main" id="{B1F29CF5-84EF-4ACB-90F0-F094183FFC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2" name="正方形/長方形 391">
          <a:extLst>
            <a:ext uri="{FF2B5EF4-FFF2-40B4-BE49-F238E27FC236}">
              <a16:creationId xmlns:a16="http://schemas.microsoft.com/office/drawing/2014/main" id="{92890E43-34DD-41B3-BE6C-C207C5D8BC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3" name="正方形/長方形 392">
          <a:extLst>
            <a:ext uri="{FF2B5EF4-FFF2-40B4-BE49-F238E27FC236}">
              <a16:creationId xmlns:a16="http://schemas.microsoft.com/office/drawing/2014/main" id="{78307645-6EFF-4E5D-8BF7-638EF9C9B6B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4" name="正方形/長方形 393">
          <a:extLst>
            <a:ext uri="{FF2B5EF4-FFF2-40B4-BE49-F238E27FC236}">
              <a16:creationId xmlns:a16="http://schemas.microsoft.com/office/drawing/2014/main" id="{448C9461-A92B-4332-AE96-629CAC63A98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5" name="正方形/長方形 394">
          <a:extLst>
            <a:ext uri="{FF2B5EF4-FFF2-40B4-BE49-F238E27FC236}">
              <a16:creationId xmlns:a16="http://schemas.microsoft.com/office/drawing/2014/main" id="{1580F474-2F0A-4968-B26E-BC2713EE3D9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96" name="テキスト ボックス 395">
          <a:extLst>
            <a:ext uri="{FF2B5EF4-FFF2-40B4-BE49-F238E27FC236}">
              <a16:creationId xmlns:a16="http://schemas.microsoft.com/office/drawing/2014/main" id="{0F599023-F9CB-46CD-B756-D33B28434E6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97" name="直線コネクタ 396">
          <a:extLst>
            <a:ext uri="{FF2B5EF4-FFF2-40B4-BE49-F238E27FC236}">
              <a16:creationId xmlns:a16="http://schemas.microsoft.com/office/drawing/2014/main" id="{FDBB8201-F7A1-40C2-95C3-4139BF22968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98" name="テキスト ボックス 397">
          <a:extLst>
            <a:ext uri="{FF2B5EF4-FFF2-40B4-BE49-F238E27FC236}">
              <a16:creationId xmlns:a16="http://schemas.microsoft.com/office/drawing/2014/main" id="{FCF76DF1-AF0B-429A-A083-EFFE0348448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99" name="直線コネクタ 398">
          <a:extLst>
            <a:ext uri="{FF2B5EF4-FFF2-40B4-BE49-F238E27FC236}">
              <a16:creationId xmlns:a16="http://schemas.microsoft.com/office/drawing/2014/main" id="{72A49994-FDC0-471B-B943-AC1583E47FD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00" name="テキスト ボックス 399">
          <a:extLst>
            <a:ext uri="{FF2B5EF4-FFF2-40B4-BE49-F238E27FC236}">
              <a16:creationId xmlns:a16="http://schemas.microsoft.com/office/drawing/2014/main" id="{75E1AD27-EBC2-40B6-95DE-B539ECCBAED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1" name="直線コネクタ 400">
          <a:extLst>
            <a:ext uri="{FF2B5EF4-FFF2-40B4-BE49-F238E27FC236}">
              <a16:creationId xmlns:a16="http://schemas.microsoft.com/office/drawing/2014/main" id="{755F1223-7676-42D7-920E-26F9A7B976F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2" name="テキスト ボックス 401">
          <a:extLst>
            <a:ext uri="{FF2B5EF4-FFF2-40B4-BE49-F238E27FC236}">
              <a16:creationId xmlns:a16="http://schemas.microsoft.com/office/drawing/2014/main" id="{2F63DF9E-069D-4CAB-818E-6C5A4E0FF3E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3" name="直線コネクタ 402">
          <a:extLst>
            <a:ext uri="{FF2B5EF4-FFF2-40B4-BE49-F238E27FC236}">
              <a16:creationId xmlns:a16="http://schemas.microsoft.com/office/drawing/2014/main" id="{31FE6ABC-4D5B-45D6-8176-E28F726F452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4" name="テキスト ボックス 403">
          <a:extLst>
            <a:ext uri="{FF2B5EF4-FFF2-40B4-BE49-F238E27FC236}">
              <a16:creationId xmlns:a16="http://schemas.microsoft.com/office/drawing/2014/main" id="{49098D08-9415-45A6-9B5A-3157ECB93DE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5" name="直線コネクタ 404">
          <a:extLst>
            <a:ext uri="{FF2B5EF4-FFF2-40B4-BE49-F238E27FC236}">
              <a16:creationId xmlns:a16="http://schemas.microsoft.com/office/drawing/2014/main" id="{7565F8B5-6A06-45CC-A618-2A5E6DAB911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6" name="テキスト ボックス 405">
          <a:extLst>
            <a:ext uri="{FF2B5EF4-FFF2-40B4-BE49-F238E27FC236}">
              <a16:creationId xmlns:a16="http://schemas.microsoft.com/office/drawing/2014/main" id="{789956F1-5159-49FA-839B-D5E4F210F29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07" name="直線コネクタ 406">
          <a:extLst>
            <a:ext uri="{FF2B5EF4-FFF2-40B4-BE49-F238E27FC236}">
              <a16:creationId xmlns:a16="http://schemas.microsoft.com/office/drawing/2014/main" id="{AF3AF84E-E0E7-42C9-86F2-BFB0E6E420DC}"/>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08" name="テキスト ボックス 407">
          <a:extLst>
            <a:ext uri="{FF2B5EF4-FFF2-40B4-BE49-F238E27FC236}">
              <a16:creationId xmlns:a16="http://schemas.microsoft.com/office/drawing/2014/main" id="{3795280B-7455-4F04-8ABF-CC53A55A7066}"/>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09" name="直線コネクタ 408">
          <a:extLst>
            <a:ext uri="{FF2B5EF4-FFF2-40B4-BE49-F238E27FC236}">
              <a16:creationId xmlns:a16="http://schemas.microsoft.com/office/drawing/2014/main" id="{322EE5C3-D478-48B8-9DC4-BD6C3F64DA6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10" name="テキスト ボックス 409">
          <a:extLst>
            <a:ext uri="{FF2B5EF4-FFF2-40B4-BE49-F238E27FC236}">
              <a16:creationId xmlns:a16="http://schemas.microsoft.com/office/drawing/2014/main" id="{822FC7A3-F4A2-4955-B299-44522884DA0C}"/>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1" name="直線コネクタ 410">
          <a:extLst>
            <a:ext uri="{FF2B5EF4-FFF2-40B4-BE49-F238E27FC236}">
              <a16:creationId xmlns:a16="http://schemas.microsoft.com/office/drawing/2014/main" id="{45440A8D-2B4E-4729-B4D5-1642591B691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2" name="【消防施設】&#10;有形固定資産減価償却率グラフ枠">
          <a:extLst>
            <a:ext uri="{FF2B5EF4-FFF2-40B4-BE49-F238E27FC236}">
              <a16:creationId xmlns:a16="http://schemas.microsoft.com/office/drawing/2014/main" id="{752D4E38-3F89-4F23-8E79-ED56DDBA75D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413" name="直線コネクタ 412">
          <a:extLst>
            <a:ext uri="{FF2B5EF4-FFF2-40B4-BE49-F238E27FC236}">
              <a16:creationId xmlns:a16="http://schemas.microsoft.com/office/drawing/2014/main" id="{63EEB6CA-9FB5-4F67-B044-E6D610AED46D}"/>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14" name="【消防施設】&#10;有形固定資産減価償却率最小値テキスト">
          <a:extLst>
            <a:ext uri="{FF2B5EF4-FFF2-40B4-BE49-F238E27FC236}">
              <a16:creationId xmlns:a16="http://schemas.microsoft.com/office/drawing/2014/main" id="{0EAC036C-311D-498B-8217-B5FE0C3F4C1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15" name="直線コネクタ 414">
          <a:extLst>
            <a:ext uri="{FF2B5EF4-FFF2-40B4-BE49-F238E27FC236}">
              <a16:creationId xmlns:a16="http://schemas.microsoft.com/office/drawing/2014/main" id="{CF1A23F4-4C2B-4801-88BD-3CD0CFA6B28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416" name="【消防施設】&#10;有形固定資産減価償却率最大値テキスト">
          <a:extLst>
            <a:ext uri="{FF2B5EF4-FFF2-40B4-BE49-F238E27FC236}">
              <a16:creationId xmlns:a16="http://schemas.microsoft.com/office/drawing/2014/main" id="{EA503300-33F0-4C7F-B4DD-68603BE521B8}"/>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417" name="直線コネクタ 416">
          <a:extLst>
            <a:ext uri="{FF2B5EF4-FFF2-40B4-BE49-F238E27FC236}">
              <a16:creationId xmlns:a16="http://schemas.microsoft.com/office/drawing/2014/main" id="{15EA6B2B-333E-4C0B-A6A5-D403E1D21268}"/>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18" name="【消防施設】&#10;有形固定資産減価償却率平均値テキスト">
          <a:extLst>
            <a:ext uri="{FF2B5EF4-FFF2-40B4-BE49-F238E27FC236}">
              <a16:creationId xmlns:a16="http://schemas.microsoft.com/office/drawing/2014/main" id="{30063619-8823-4663-87DF-CC512D83919F}"/>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19" name="フローチャート: 判断 418">
          <a:extLst>
            <a:ext uri="{FF2B5EF4-FFF2-40B4-BE49-F238E27FC236}">
              <a16:creationId xmlns:a16="http://schemas.microsoft.com/office/drawing/2014/main" id="{88E5EC32-B3FE-4D9A-BC0A-E4FBD6E6B185}"/>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420" name="フローチャート: 判断 419">
          <a:extLst>
            <a:ext uri="{FF2B5EF4-FFF2-40B4-BE49-F238E27FC236}">
              <a16:creationId xmlns:a16="http://schemas.microsoft.com/office/drawing/2014/main" id="{D914C32B-8B0F-4CB2-8EC1-4A0CF0868AD9}"/>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421" name="フローチャート: 判断 420">
          <a:extLst>
            <a:ext uri="{FF2B5EF4-FFF2-40B4-BE49-F238E27FC236}">
              <a16:creationId xmlns:a16="http://schemas.microsoft.com/office/drawing/2014/main" id="{FAF3A23B-BC6E-4A06-B638-6C83FF1AEF1E}"/>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422" name="フローチャート: 判断 421">
          <a:extLst>
            <a:ext uri="{FF2B5EF4-FFF2-40B4-BE49-F238E27FC236}">
              <a16:creationId xmlns:a16="http://schemas.microsoft.com/office/drawing/2014/main" id="{BB9DA104-8AD2-48B8-B299-0C021724E2F5}"/>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423" name="フローチャート: 判断 422">
          <a:extLst>
            <a:ext uri="{FF2B5EF4-FFF2-40B4-BE49-F238E27FC236}">
              <a16:creationId xmlns:a16="http://schemas.microsoft.com/office/drawing/2014/main" id="{2327EBAB-0576-4CC9-8232-87FA0480DB5A}"/>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24" name="テキスト ボックス 423">
          <a:extLst>
            <a:ext uri="{FF2B5EF4-FFF2-40B4-BE49-F238E27FC236}">
              <a16:creationId xmlns:a16="http://schemas.microsoft.com/office/drawing/2014/main" id="{2407AB4E-D178-4B3D-89AA-4A97053948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25" name="テキスト ボックス 424">
          <a:extLst>
            <a:ext uri="{FF2B5EF4-FFF2-40B4-BE49-F238E27FC236}">
              <a16:creationId xmlns:a16="http://schemas.microsoft.com/office/drawing/2014/main" id="{DED41069-3B38-48F6-829F-787209EC652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26" name="テキスト ボックス 425">
          <a:extLst>
            <a:ext uri="{FF2B5EF4-FFF2-40B4-BE49-F238E27FC236}">
              <a16:creationId xmlns:a16="http://schemas.microsoft.com/office/drawing/2014/main" id="{CB685827-5146-427C-903C-E2A023230CD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27" name="テキスト ボックス 426">
          <a:extLst>
            <a:ext uri="{FF2B5EF4-FFF2-40B4-BE49-F238E27FC236}">
              <a16:creationId xmlns:a16="http://schemas.microsoft.com/office/drawing/2014/main" id="{61F0A816-3534-4914-BF5F-D395E6F33F0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28" name="テキスト ボックス 427">
          <a:extLst>
            <a:ext uri="{FF2B5EF4-FFF2-40B4-BE49-F238E27FC236}">
              <a16:creationId xmlns:a16="http://schemas.microsoft.com/office/drawing/2014/main" id="{23D56D1D-7DA7-4D2B-BBFF-DB1733BE879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429" name="楕円 428">
          <a:extLst>
            <a:ext uri="{FF2B5EF4-FFF2-40B4-BE49-F238E27FC236}">
              <a16:creationId xmlns:a16="http://schemas.microsoft.com/office/drawing/2014/main" id="{0AB89011-077D-4A40-9D77-E6D8AF821697}"/>
            </a:ext>
          </a:extLst>
        </xdr:cNvPr>
        <xdr:cNvSpPr/>
      </xdr:nvSpPr>
      <xdr:spPr>
        <a:xfrm>
          <a:off x="16268700" y="14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112684</xdr:rowOff>
    </xdr:from>
    <xdr:ext cx="405111" cy="259045"/>
    <xdr:sp macro="" textlink="">
      <xdr:nvSpPr>
        <xdr:cNvPr id="430" name="【消防施設】&#10;有形固定資産減価償却率該当値テキスト">
          <a:extLst>
            <a:ext uri="{FF2B5EF4-FFF2-40B4-BE49-F238E27FC236}">
              <a16:creationId xmlns:a16="http://schemas.microsoft.com/office/drawing/2014/main" id="{36767415-BF3F-4C59-83EE-09C6EE7C3B79}"/>
            </a:ext>
          </a:extLst>
        </xdr:cNvPr>
        <xdr:cNvSpPr txBox="1"/>
      </xdr:nvSpPr>
      <xdr:spPr>
        <a:xfrm>
          <a:off x="16357600"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82006</xdr:rowOff>
    </xdr:from>
    <xdr:to>
      <xdr:col>81</xdr:col>
      <xdr:colOff>101600</xdr:colOff>
      <xdr:row>83</xdr:row>
      <xdr:rowOff>12156</xdr:rowOff>
    </xdr:to>
    <xdr:sp macro="" textlink="">
      <xdr:nvSpPr>
        <xdr:cNvPr id="431" name="楕円 430">
          <a:extLst>
            <a:ext uri="{FF2B5EF4-FFF2-40B4-BE49-F238E27FC236}">
              <a16:creationId xmlns:a16="http://schemas.microsoft.com/office/drawing/2014/main" id="{A1AD03CF-FA3A-4347-83FE-7D87B98C3185}"/>
            </a:ext>
          </a:extLst>
        </xdr:cNvPr>
        <xdr:cNvSpPr/>
      </xdr:nvSpPr>
      <xdr:spPr>
        <a:xfrm>
          <a:off x="15430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132806</xdr:rowOff>
    </xdr:from>
    <xdr:to>
      <xdr:col>85</xdr:col>
      <xdr:colOff>127000</xdr:colOff>
      <xdr:row>83</xdr:row>
      <xdr:rowOff>13607</xdr:rowOff>
    </xdr:to>
    <xdr:cxnSp macro="">
      <xdr:nvCxnSpPr>
        <xdr:cNvPr id="432" name="直線コネクタ 431">
          <a:extLst>
            <a:ext uri="{FF2B5EF4-FFF2-40B4-BE49-F238E27FC236}">
              <a16:creationId xmlns:a16="http://schemas.microsoft.com/office/drawing/2014/main" id="{BB84436B-BF6A-43FF-9714-255D785246D4}"/>
            </a:ext>
          </a:extLst>
        </xdr:cNvPr>
        <xdr:cNvCxnSpPr/>
      </xdr:nvCxnSpPr>
      <xdr:spPr>
        <a:xfrm>
          <a:off x="15481300" y="1419170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85271</xdr:rowOff>
    </xdr:from>
    <xdr:to>
      <xdr:col>76</xdr:col>
      <xdr:colOff>165100</xdr:colOff>
      <xdr:row>84</xdr:row>
      <xdr:rowOff>15421</xdr:rowOff>
    </xdr:to>
    <xdr:sp macro="" textlink="">
      <xdr:nvSpPr>
        <xdr:cNvPr id="433" name="楕円 432">
          <a:extLst>
            <a:ext uri="{FF2B5EF4-FFF2-40B4-BE49-F238E27FC236}">
              <a16:creationId xmlns:a16="http://schemas.microsoft.com/office/drawing/2014/main" id="{864D6578-2905-4335-A700-605262220F83}"/>
            </a:ext>
          </a:extLst>
        </xdr:cNvPr>
        <xdr:cNvSpPr/>
      </xdr:nvSpPr>
      <xdr:spPr>
        <a:xfrm>
          <a:off x="14541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132806</xdr:rowOff>
    </xdr:from>
    <xdr:to>
      <xdr:col>81</xdr:col>
      <xdr:colOff>50800</xdr:colOff>
      <xdr:row>83</xdr:row>
      <xdr:rowOff>136071</xdr:rowOff>
    </xdr:to>
    <xdr:cxnSp macro="">
      <xdr:nvCxnSpPr>
        <xdr:cNvPr id="434" name="直線コネクタ 433">
          <a:extLst>
            <a:ext uri="{FF2B5EF4-FFF2-40B4-BE49-F238E27FC236}">
              <a16:creationId xmlns:a16="http://schemas.microsoft.com/office/drawing/2014/main" id="{779D816A-753F-4DEF-85CC-93916247948C}"/>
            </a:ext>
          </a:extLst>
        </xdr:cNvPr>
        <xdr:cNvCxnSpPr/>
      </xdr:nvCxnSpPr>
      <xdr:spPr>
        <a:xfrm flipV="1">
          <a:off x="14592300" y="14191706"/>
          <a:ext cx="889000" cy="17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435" name="n_1aveValue【消防施設】&#10;有形固定資産減価償却率">
          <a:extLst>
            <a:ext uri="{FF2B5EF4-FFF2-40B4-BE49-F238E27FC236}">
              <a16:creationId xmlns:a16="http://schemas.microsoft.com/office/drawing/2014/main" id="{ECED1564-72F9-4BE5-BD2B-B9F20FE62497}"/>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36" name="n_2aveValue【消防施設】&#10;有形固定資産減価償却率">
          <a:extLst>
            <a:ext uri="{FF2B5EF4-FFF2-40B4-BE49-F238E27FC236}">
              <a16:creationId xmlns:a16="http://schemas.microsoft.com/office/drawing/2014/main" id="{CB521CF6-3C41-47BC-9D0C-E33F391DBDC4}"/>
            </a:ext>
          </a:extLst>
        </xdr:cNvPr>
        <xdr:cNvSpPr txBox="1"/>
      </xdr:nvSpPr>
      <xdr:spPr>
        <a:xfrm>
          <a:off x="14389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437" name="n_3aveValue【消防施設】&#10;有形固定資産減価償却率">
          <a:extLst>
            <a:ext uri="{FF2B5EF4-FFF2-40B4-BE49-F238E27FC236}">
              <a16:creationId xmlns:a16="http://schemas.microsoft.com/office/drawing/2014/main" id="{383310D8-99D8-4905-9AB2-85CB9727DCDC}"/>
            </a:ext>
          </a:extLst>
        </xdr:cNvPr>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438" name="n_4aveValue【消防施設】&#10;有形固定資産減価償却率">
          <a:extLst>
            <a:ext uri="{FF2B5EF4-FFF2-40B4-BE49-F238E27FC236}">
              <a16:creationId xmlns:a16="http://schemas.microsoft.com/office/drawing/2014/main" id="{CC02A7FD-29A8-4629-8F29-486CEB9C8232}"/>
            </a:ext>
          </a:extLst>
        </xdr:cNvPr>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28683</xdr:rowOff>
    </xdr:from>
    <xdr:ext cx="405111" cy="259045"/>
    <xdr:sp macro="" textlink="">
      <xdr:nvSpPr>
        <xdr:cNvPr id="439" name="n_1mainValue【消防施設】&#10;有形固定資産減価償却率">
          <a:extLst>
            <a:ext uri="{FF2B5EF4-FFF2-40B4-BE49-F238E27FC236}">
              <a16:creationId xmlns:a16="http://schemas.microsoft.com/office/drawing/2014/main" id="{76D086BD-A76C-453C-8232-F1C5BC6BFC3A}"/>
            </a:ext>
          </a:extLst>
        </xdr:cNvPr>
        <xdr:cNvSpPr txBox="1"/>
      </xdr:nvSpPr>
      <xdr:spPr>
        <a:xfrm>
          <a:off x="152660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6548</xdr:rowOff>
    </xdr:from>
    <xdr:ext cx="405111" cy="259045"/>
    <xdr:sp macro="" textlink="">
      <xdr:nvSpPr>
        <xdr:cNvPr id="440" name="n_2mainValue【消防施設】&#10;有形固定資産減価償却率">
          <a:extLst>
            <a:ext uri="{FF2B5EF4-FFF2-40B4-BE49-F238E27FC236}">
              <a16:creationId xmlns:a16="http://schemas.microsoft.com/office/drawing/2014/main" id="{22CBCD9F-1C82-43D4-A554-E3104DECE154}"/>
            </a:ext>
          </a:extLst>
        </xdr:cNvPr>
        <xdr:cNvSpPr txBox="1"/>
      </xdr:nvSpPr>
      <xdr:spPr>
        <a:xfrm>
          <a:off x="14389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1" name="正方形/長方形 440">
          <a:extLst>
            <a:ext uri="{FF2B5EF4-FFF2-40B4-BE49-F238E27FC236}">
              <a16:creationId xmlns:a16="http://schemas.microsoft.com/office/drawing/2014/main" id="{2A85EF0E-FA25-417D-8203-E701EC236C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2" name="正方形/長方形 441">
          <a:extLst>
            <a:ext uri="{FF2B5EF4-FFF2-40B4-BE49-F238E27FC236}">
              <a16:creationId xmlns:a16="http://schemas.microsoft.com/office/drawing/2014/main" id="{EBFE7F4D-599F-4EF9-8A51-9EABF92CB65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3" name="正方形/長方形 442">
          <a:extLst>
            <a:ext uri="{FF2B5EF4-FFF2-40B4-BE49-F238E27FC236}">
              <a16:creationId xmlns:a16="http://schemas.microsoft.com/office/drawing/2014/main" id="{B919C53D-A281-4E5C-88A0-2EE3E444FB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4" name="正方形/長方形 443">
          <a:extLst>
            <a:ext uri="{FF2B5EF4-FFF2-40B4-BE49-F238E27FC236}">
              <a16:creationId xmlns:a16="http://schemas.microsoft.com/office/drawing/2014/main" id="{992AF910-82C9-4E80-B41F-C640B05AC3F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5" name="正方形/長方形 444">
          <a:extLst>
            <a:ext uri="{FF2B5EF4-FFF2-40B4-BE49-F238E27FC236}">
              <a16:creationId xmlns:a16="http://schemas.microsoft.com/office/drawing/2014/main" id="{CB7236B2-14F5-4AA6-9320-DCE0E4F4A5D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6" name="正方形/長方形 445">
          <a:extLst>
            <a:ext uri="{FF2B5EF4-FFF2-40B4-BE49-F238E27FC236}">
              <a16:creationId xmlns:a16="http://schemas.microsoft.com/office/drawing/2014/main" id="{FCB0CB2F-2DC2-498A-BDB3-F73A5CB8D7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7" name="正方形/長方形 446">
          <a:extLst>
            <a:ext uri="{FF2B5EF4-FFF2-40B4-BE49-F238E27FC236}">
              <a16:creationId xmlns:a16="http://schemas.microsoft.com/office/drawing/2014/main" id="{E95BCF44-64A4-4454-A70C-40923E116C0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8" name="正方形/長方形 447">
          <a:extLst>
            <a:ext uri="{FF2B5EF4-FFF2-40B4-BE49-F238E27FC236}">
              <a16:creationId xmlns:a16="http://schemas.microsoft.com/office/drawing/2014/main" id="{31CB8892-0582-4508-AA80-52B7154E373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9" name="テキスト ボックス 448">
          <a:extLst>
            <a:ext uri="{FF2B5EF4-FFF2-40B4-BE49-F238E27FC236}">
              <a16:creationId xmlns:a16="http://schemas.microsoft.com/office/drawing/2014/main" id="{E0F51CD0-37D2-4160-9BFD-B683F329DBC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0" name="直線コネクタ 449">
          <a:extLst>
            <a:ext uri="{FF2B5EF4-FFF2-40B4-BE49-F238E27FC236}">
              <a16:creationId xmlns:a16="http://schemas.microsoft.com/office/drawing/2014/main" id="{42CAF9AB-0215-42BA-A52F-97A727546A4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51" name="直線コネクタ 450">
          <a:extLst>
            <a:ext uri="{FF2B5EF4-FFF2-40B4-BE49-F238E27FC236}">
              <a16:creationId xmlns:a16="http://schemas.microsoft.com/office/drawing/2014/main" id="{DAD6BB8E-57EE-4ED4-8F2B-D5A4E80E43E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52" name="テキスト ボックス 451">
          <a:extLst>
            <a:ext uri="{FF2B5EF4-FFF2-40B4-BE49-F238E27FC236}">
              <a16:creationId xmlns:a16="http://schemas.microsoft.com/office/drawing/2014/main" id="{66645270-861B-4456-8C9B-5FC9C0F2158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3" name="直線コネクタ 452">
          <a:extLst>
            <a:ext uri="{FF2B5EF4-FFF2-40B4-BE49-F238E27FC236}">
              <a16:creationId xmlns:a16="http://schemas.microsoft.com/office/drawing/2014/main" id="{D6DA98AE-0E25-44E3-B985-E2CC05F49DC5}"/>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54" name="テキスト ボックス 453">
          <a:extLst>
            <a:ext uri="{FF2B5EF4-FFF2-40B4-BE49-F238E27FC236}">
              <a16:creationId xmlns:a16="http://schemas.microsoft.com/office/drawing/2014/main" id="{2AC67CB7-C961-43D5-B6B0-ADE61D30C0EB}"/>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55" name="直線コネクタ 454">
          <a:extLst>
            <a:ext uri="{FF2B5EF4-FFF2-40B4-BE49-F238E27FC236}">
              <a16:creationId xmlns:a16="http://schemas.microsoft.com/office/drawing/2014/main" id="{42B92058-679E-4F80-A39E-81ED485ECE1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6" name="テキスト ボックス 455">
          <a:extLst>
            <a:ext uri="{FF2B5EF4-FFF2-40B4-BE49-F238E27FC236}">
              <a16:creationId xmlns:a16="http://schemas.microsoft.com/office/drawing/2014/main" id="{3CF8FB78-5C38-4025-A84B-8D60A783FE9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57" name="直線コネクタ 456">
          <a:extLst>
            <a:ext uri="{FF2B5EF4-FFF2-40B4-BE49-F238E27FC236}">
              <a16:creationId xmlns:a16="http://schemas.microsoft.com/office/drawing/2014/main" id="{FC1655F5-AC77-4997-A0E7-9D7F279F0B6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8" name="テキスト ボックス 457">
          <a:extLst>
            <a:ext uri="{FF2B5EF4-FFF2-40B4-BE49-F238E27FC236}">
              <a16:creationId xmlns:a16="http://schemas.microsoft.com/office/drawing/2014/main" id="{88062883-2D51-454D-B191-99B565982C8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9" name="直線コネクタ 458">
          <a:extLst>
            <a:ext uri="{FF2B5EF4-FFF2-40B4-BE49-F238E27FC236}">
              <a16:creationId xmlns:a16="http://schemas.microsoft.com/office/drawing/2014/main" id="{53647DBB-3962-42B3-BADC-33ECCA3EAC72}"/>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60" name="テキスト ボックス 459">
          <a:extLst>
            <a:ext uri="{FF2B5EF4-FFF2-40B4-BE49-F238E27FC236}">
              <a16:creationId xmlns:a16="http://schemas.microsoft.com/office/drawing/2014/main" id="{7B6EFDD4-D514-40BF-B8A9-46EDE637B68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61" name="直線コネクタ 460">
          <a:extLst>
            <a:ext uri="{FF2B5EF4-FFF2-40B4-BE49-F238E27FC236}">
              <a16:creationId xmlns:a16="http://schemas.microsoft.com/office/drawing/2014/main" id="{71AFF60D-0218-4F38-A767-9456B2AA8FB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62" name="テキスト ボックス 461">
          <a:extLst>
            <a:ext uri="{FF2B5EF4-FFF2-40B4-BE49-F238E27FC236}">
              <a16:creationId xmlns:a16="http://schemas.microsoft.com/office/drawing/2014/main" id="{C8FE2719-2802-46B7-9B19-6046E2E2622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3" name="直線コネクタ 462">
          <a:extLst>
            <a:ext uri="{FF2B5EF4-FFF2-40B4-BE49-F238E27FC236}">
              <a16:creationId xmlns:a16="http://schemas.microsoft.com/office/drawing/2014/main" id="{3FC4F4A9-8218-4576-8353-EA261F21BA0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4" name="テキスト ボックス 463">
          <a:extLst>
            <a:ext uri="{FF2B5EF4-FFF2-40B4-BE49-F238E27FC236}">
              <a16:creationId xmlns:a16="http://schemas.microsoft.com/office/drawing/2014/main" id="{834D34C0-5F7B-44B1-BC15-69C6D71DBA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5" name="【消防施設】&#10;一人当たり面積グラフ枠">
          <a:extLst>
            <a:ext uri="{FF2B5EF4-FFF2-40B4-BE49-F238E27FC236}">
              <a16:creationId xmlns:a16="http://schemas.microsoft.com/office/drawing/2014/main" id="{2EA075E9-82F0-4017-A927-0102329E0B9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466" name="直線コネクタ 465">
          <a:extLst>
            <a:ext uri="{FF2B5EF4-FFF2-40B4-BE49-F238E27FC236}">
              <a16:creationId xmlns:a16="http://schemas.microsoft.com/office/drawing/2014/main" id="{8F3BB82C-7FC7-4D5A-BE65-667F2C569B96}"/>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467" name="【消防施設】&#10;一人当たり面積最小値テキスト">
          <a:extLst>
            <a:ext uri="{FF2B5EF4-FFF2-40B4-BE49-F238E27FC236}">
              <a16:creationId xmlns:a16="http://schemas.microsoft.com/office/drawing/2014/main" id="{320D9237-F1BA-4C2C-BE28-ACDF18A974B0}"/>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468" name="直線コネクタ 467">
          <a:extLst>
            <a:ext uri="{FF2B5EF4-FFF2-40B4-BE49-F238E27FC236}">
              <a16:creationId xmlns:a16="http://schemas.microsoft.com/office/drawing/2014/main" id="{9C7CE425-502B-48BC-A626-6830E0464D0E}"/>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469" name="【消防施設】&#10;一人当たり面積最大値テキスト">
          <a:extLst>
            <a:ext uri="{FF2B5EF4-FFF2-40B4-BE49-F238E27FC236}">
              <a16:creationId xmlns:a16="http://schemas.microsoft.com/office/drawing/2014/main" id="{95E6C0ED-0B9F-41B6-A7E6-086F522104F3}"/>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470" name="直線コネクタ 469">
          <a:extLst>
            <a:ext uri="{FF2B5EF4-FFF2-40B4-BE49-F238E27FC236}">
              <a16:creationId xmlns:a16="http://schemas.microsoft.com/office/drawing/2014/main" id="{AC81868B-1BA5-4FF1-AD63-FAF12D51F17E}"/>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471" name="【消防施設】&#10;一人当たり面積平均値テキスト">
          <a:extLst>
            <a:ext uri="{FF2B5EF4-FFF2-40B4-BE49-F238E27FC236}">
              <a16:creationId xmlns:a16="http://schemas.microsoft.com/office/drawing/2014/main" id="{8C19B10C-32A6-41E2-B82C-B7C4572715B4}"/>
            </a:ext>
          </a:extLst>
        </xdr:cNvPr>
        <xdr:cNvSpPr txBox="1"/>
      </xdr:nvSpPr>
      <xdr:spPr>
        <a:xfrm>
          <a:off x="22199600" y="14736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72" name="フローチャート: 判断 471">
          <a:extLst>
            <a:ext uri="{FF2B5EF4-FFF2-40B4-BE49-F238E27FC236}">
              <a16:creationId xmlns:a16="http://schemas.microsoft.com/office/drawing/2014/main" id="{65D16422-BE04-4BDC-89B1-BA4779DF1283}"/>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473" name="フローチャート: 判断 472">
          <a:extLst>
            <a:ext uri="{FF2B5EF4-FFF2-40B4-BE49-F238E27FC236}">
              <a16:creationId xmlns:a16="http://schemas.microsoft.com/office/drawing/2014/main" id="{E1DD11DC-54E2-4471-A2BE-C79F3CBEFBC9}"/>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474" name="フローチャート: 判断 473">
          <a:extLst>
            <a:ext uri="{FF2B5EF4-FFF2-40B4-BE49-F238E27FC236}">
              <a16:creationId xmlns:a16="http://schemas.microsoft.com/office/drawing/2014/main" id="{F445D07D-EEEB-4590-B835-6E7A0A6B8138}"/>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475" name="フローチャート: 判断 474">
          <a:extLst>
            <a:ext uri="{FF2B5EF4-FFF2-40B4-BE49-F238E27FC236}">
              <a16:creationId xmlns:a16="http://schemas.microsoft.com/office/drawing/2014/main" id="{7C13CA41-5EC7-4FCE-A286-590B3E9740FA}"/>
            </a:ext>
          </a:extLst>
        </xdr:cNvPr>
        <xdr:cNvSpPr/>
      </xdr:nvSpPr>
      <xdr:spPr>
        <a:xfrm>
          <a:off x="19494500" y="1477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476" name="フローチャート: 判断 475">
          <a:extLst>
            <a:ext uri="{FF2B5EF4-FFF2-40B4-BE49-F238E27FC236}">
              <a16:creationId xmlns:a16="http://schemas.microsoft.com/office/drawing/2014/main" id="{48B38223-7009-40F2-8C1A-A78550081BE7}"/>
            </a:ext>
          </a:extLst>
        </xdr:cNvPr>
        <xdr:cNvSpPr/>
      </xdr:nvSpPr>
      <xdr:spPr>
        <a:xfrm>
          <a:off x="18605500" y="1469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77" name="テキスト ボックス 476">
          <a:extLst>
            <a:ext uri="{FF2B5EF4-FFF2-40B4-BE49-F238E27FC236}">
              <a16:creationId xmlns:a16="http://schemas.microsoft.com/office/drawing/2014/main" id="{4B777DEF-F0BD-4C2F-A964-E45E5E6AABE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8" name="テキスト ボックス 477">
          <a:extLst>
            <a:ext uri="{FF2B5EF4-FFF2-40B4-BE49-F238E27FC236}">
              <a16:creationId xmlns:a16="http://schemas.microsoft.com/office/drawing/2014/main" id="{D971E5B9-83F2-40A1-9E35-851ABB31E24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9" name="テキスト ボックス 478">
          <a:extLst>
            <a:ext uri="{FF2B5EF4-FFF2-40B4-BE49-F238E27FC236}">
              <a16:creationId xmlns:a16="http://schemas.microsoft.com/office/drawing/2014/main" id="{FF9D207D-A799-443C-A865-64AD794CE74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0" name="テキスト ボックス 479">
          <a:extLst>
            <a:ext uri="{FF2B5EF4-FFF2-40B4-BE49-F238E27FC236}">
              <a16:creationId xmlns:a16="http://schemas.microsoft.com/office/drawing/2014/main" id="{19A19DE9-9AE9-46BA-BF3B-FAF3F14264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1" name="テキスト ボックス 480">
          <a:extLst>
            <a:ext uri="{FF2B5EF4-FFF2-40B4-BE49-F238E27FC236}">
              <a16:creationId xmlns:a16="http://schemas.microsoft.com/office/drawing/2014/main" id="{9108E72A-9BAE-469F-9645-124334D383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155811</xdr:rowOff>
    </xdr:from>
    <xdr:to>
      <xdr:col>116</xdr:col>
      <xdr:colOff>114300</xdr:colOff>
      <xdr:row>86</xdr:row>
      <xdr:rowOff>85961</xdr:rowOff>
    </xdr:to>
    <xdr:sp macro="" textlink="">
      <xdr:nvSpPr>
        <xdr:cNvPr id="482" name="楕円 481">
          <a:extLst>
            <a:ext uri="{FF2B5EF4-FFF2-40B4-BE49-F238E27FC236}">
              <a16:creationId xmlns:a16="http://schemas.microsoft.com/office/drawing/2014/main" id="{AEBF5E08-AE7E-4F4F-A082-8DF9E43D7E2C}"/>
            </a:ext>
          </a:extLst>
        </xdr:cNvPr>
        <xdr:cNvSpPr/>
      </xdr:nvSpPr>
      <xdr:spPr>
        <a:xfrm>
          <a:off x="22110700" y="147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7238</xdr:rowOff>
    </xdr:from>
    <xdr:ext cx="469744" cy="259045"/>
    <xdr:sp macro="" textlink="">
      <xdr:nvSpPr>
        <xdr:cNvPr id="483" name="【消防施設】&#10;一人当たり面積該当値テキスト">
          <a:extLst>
            <a:ext uri="{FF2B5EF4-FFF2-40B4-BE49-F238E27FC236}">
              <a16:creationId xmlns:a16="http://schemas.microsoft.com/office/drawing/2014/main" id="{A885F1C5-D33B-4B29-9286-C8A6FAB3AE46}"/>
            </a:ext>
          </a:extLst>
        </xdr:cNvPr>
        <xdr:cNvSpPr txBox="1"/>
      </xdr:nvSpPr>
      <xdr:spPr>
        <a:xfrm>
          <a:off x="22199600" y="1458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484" name="楕円 483">
          <a:extLst>
            <a:ext uri="{FF2B5EF4-FFF2-40B4-BE49-F238E27FC236}">
              <a16:creationId xmlns:a16="http://schemas.microsoft.com/office/drawing/2014/main" id="{A2C04C99-0764-4EB7-BFEC-878D18CB9F60}"/>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35161</xdr:rowOff>
    </xdr:from>
    <xdr:to>
      <xdr:col>116</xdr:col>
      <xdr:colOff>63500</xdr:colOff>
      <xdr:row>86</xdr:row>
      <xdr:rowOff>38100</xdr:rowOff>
    </xdr:to>
    <xdr:cxnSp macro="">
      <xdr:nvCxnSpPr>
        <xdr:cNvPr id="485" name="直線コネクタ 484">
          <a:extLst>
            <a:ext uri="{FF2B5EF4-FFF2-40B4-BE49-F238E27FC236}">
              <a16:creationId xmlns:a16="http://schemas.microsoft.com/office/drawing/2014/main" id="{52D700E6-682F-492B-A814-6601BD42E337}"/>
            </a:ext>
          </a:extLst>
        </xdr:cNvPr>
        <xdr:cNvCxnSpPr/>
      </xdr:nvCxnSpPr>
      <xdr:spPr>
        <a:xfrm flipV="1">
          <a:off x="21323300" y="14779861"/>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7221</xdr:rowOff>
    </xdr:from>
    <xdr:to>
      <xdr:col>107</xdr:col>
      <xdr:colOff>101600</xdr:colOff>
      <xdr:row>86</xdr:row>
      <xdr:rowOff>108821</xdr:rowOff>
    </xdr:to>
    <xdr:sp macro="" textlink="">
      <xdr:nvSpPr>
        <xdr:cNvPr id="486" name="楕円 485">
          <a:extLst>
            <a:ext uri="{FF2B5EF4-FFF2-40B4-BE49-F238E27FC236}">
              <a16:creationId xmlns:a16="http://schemas.microsoft.com/office/drawing/2014/main" id="{2E9A8128-96E0-4CD2-B8B0-E7DFA74C10D7}"/>
            </a:ext>
          </a:extLst>
        </xdr:cNvPr>
        <xdr:cNvSpPr/>
      </xdr:nvSpPr>
      <xdr:spPr>
        <a:xfrm>
          <a:off x="20383500" y="14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58021</xdr:rowOff>
    </xdr:to>
    <xdr:cxnSp macro="">
      <xdr:nvCxnSpPr>
        <xdr:cNvPr id="487" name="直線コネクタ 486">
          <a:extLst>
            <a:ext uri="{FF2B5EF4-FFF2-40B4-BE49-F238E27FC236}">
              <a16:creationId xmlns:a16="http://schemas.microsoft.com/office/drawing/2014/main" id="{499B72B6-EB11-4FB7-9FA3-5C03E6953296}"/>
            </a:ext>
          </a:extLst>
        </xdr:cNvPr>
        <xdr:cNvCxnSpPr/>
      </xdr:nvCxnSpPr>
      <xdr:spPr>
        <a:xfrm flipV="1">
          <a:off x="20434300" y="14782800"/>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113991</xdr:rowOff>
    </xdr:from>
    <xdr:ext cx="469744" cy="259045"/>
    <xdr:sp macro="" textlink="">
      <xdr:nvSpPr>
        <xdr:cNvPr id="488" name="n_1aveValue【消防施設】&#10;一人当たり面積">
          <a:extLst>
            <a:ext uri="{FF2B5EF4-FFF2-40B4-BE49-F238E27FC236}">
              <a16:creationId xmlns:a16="http://schemas.microsoft.com/office/drawing/2014/main" id="{4B9CE9EB-BAC0-4BAD-ACF3-1E93F2467CEB}"/>
            </a:ext>
          </a:extLst>
        </xdr:cNvPr>
        <xdr:cNvSpPr txBox="1"/>
      </xdr:nvSpPr>
      <xdr:spPr>
        <a:xfrm>
          <a:off x="21075727" y="1485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116603</xdr:rowOff>
    </xdr:from>
    <xdr:ext cx="469744" cy="259045"/>
    <xdr:sp macro="" textlink="">
      <xdr:nvSpPr>
        <xdr:cNvPr id="489" name="n_2aveValue【消防施設】&#10;一人当たり面積">
          <a:extLst>
            <a:ext uri="{FF2B5EF4-FFF2-40B4-BE49-F238E27FC236}">
              <a16:creationId xmlns:a16="http://schemas.microsoft.com/office/drawing/2014/main" id="{5F632558-5209-4FBF-89AB-E48349A45BAC}"/>
            </a:ext>
          </a:extLst>
        </xdr:cNvPr>
        <xdr:cNvSpPr txBox="1"/>
      </xdr:nvSpPr>
      <xdr:spPr>
        <a:xfrm>
          <a:off x="20199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147555</xdr:rowOff>
    </xdr:from>
    <xdr:ext cx="469744" cy="259045"/>
    <xdr:sp macro="" textlink="">
      <xdr:nvSpPr>
        <xdr:cNvPr id="490" name="n_3aveValue【消防施設】&#10;一人当たり面積">
          <a:extLst>
            <a:ext uri="{FF2B5EF4-FFF2-40B4-BE49-F238E27FC236}">
              <a16:creationId xmlns:a16="http://schemas.microsoft.com/office/drawing/2014/main" id="{5FE6C2AF-15D5-45FE-A631-467D611FBB53}"/>
            </a:ext>
          </a:extLst>
        </xdr:cNvPr>
        <xdr:cNvSpPr txBox="1"/>
      </xdr:nvSpPr>
      <xdr:spPr>
        <a:xfrm>
          <a:off x="19310427" y="145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491" name="n_4aveValue【消防施設】&#10;一人当たり面積">
          <a:extLst>
            <a:ext uri="{FF2B5EF4-FFF2-40B4-BE49-F238E27FC236}">
              <a16:creationId xmlns:a16="http://schemas.microsoft.com/office/drawing/2014/main" id="{2F574F91-81E8-44BD-A80F-9AF33AF2E677}"/>
            </a:ext>
          </a:extLst>
        </xdr:cNvPr>
        <xdr:cNvSpPr txBox="1"/>
      </xdr:nvSpPr>
      <xdr:spPr>
        <a:xfrm>
          <a:off x="18421427" y="144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105427</xdr:rowOff>
    </xdr:from>
    <xdr:ext cx="469744" cy="259045"/>
    <xdr:sp macro="" textlink="">
      <xdr:nvSpPr>
        <xdr:cNvPr id="492" name="n_1mainValue【消防施設】&#10;一人当たり面積">
          <a:extLst>
            <a:ext uri="{FF2B5EF4-FFF2-40B4-BE49-F238E27FC236}">
              <a16:creationId xmlns:a16="http://schemas.microsoft.com/office/drawing/2014/main" id="{3FBD60D8-12F6-4E88-8980-1246BC52E8F3}"/>
            </a:ext>
          </a:extLst>
        </xdr:cNvPr>
        <xdr:cNvSpPr txBox="1"/>
      </xdr:nvSpPr>
      <xdr:spPr>
        <a:xfrm>
          <a:off x="21075727" y="1450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125348</xdr:rowOff>
    </xdr:from>
    <xdr:ext cx="469744" cy="259045"/>
    <xdr:sp macro="" textlink="">
      <xdr:nvSpPr>
        <xdr:cNvPr id="493" name="n_2mainValue【消防施設】&#10;一人当たり面積">
          <a:extLst>
            <a:ext uri="{FF2B5EF4-FFF2-40B4-BE49-F238E27FC236}">
              <a16:creationId xmlns:a16="http://schemas.microsoft.com/office/drawing/2014/main" id="{B1933FC2-B5FC-4747-B3D7-5E9C12FBF0C8}"/>
            </a:ext>
          </a:extLst>
        </xdr:cNvPr>
        <xdr:cNvSpPr txBox="1"/>
      </xdr:nvSpPr>
      <xdr:spPr>
        <a:xfrm>
          <a:off x="20199427" y="1452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4" name="正方形/長方形 493">
          <a:extLst>
            <a:ext uri="{FF2B5EF4-FFF2-40B4-BE49-F238E27FC236}">
              <a16:creationId xmlns:a16="http://schemas.microsoft.com/office/drawing/2014/main" id="{59FC566C-21A8-43B6-B0C2-800BAAC7E8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5" name="正方形/長方形 494">
          <a:extLst>
            <a:ext uri="{FF2B5EF4-FFF2-40B4-BE49-F238E27FC236}">
              <a16:creationId xmlns:a16="http://schemas.microsoft.com/office/drawing/2014/main" id="{97FCD2F7-4245-4135-8DC9-AF0693916FB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6" name="正方形/長方形 495">
          <a:extLst>
            <a:ext uri="{FF2B5EF4-FFF2-40B4-BE49-F238E27FC236}">
              <a16:creationId xmlns:a16="http://schemas.microsoft.com/office/drawing/2014/main" id="{754D4401-6C8F-463D-8BCD-D8CA6EBFC96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97" name="正方形/長方形 496">
          <a:extLst>
            <a:ext uri="{FF2B5EF4-FFF2-40B4-BE49-F238E27FC236}">
              <a16:creationId xmlns:a16="http://schemas.microsoft.com/office/drawing/2014/main" id="{48BE9109-55B6-4513-9C40-3382FB9D7E1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98" name="正方形/長方形 497">
          <a:extLst>
            <a:ext uri="{FF2B5EF4-FFF2-40B4-BE49-F238E27FC236}">
              <a16:creationId xmlns:a16="http://schemas.microsoft.com/office/drawing/2014/main" id="{393A812E-B3C5-4C9E-816E-F1969611CFA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99" name="正方形/長方形 498">
          <a:extLst>
            <a:ext uri="{FF2B5EF4-FFF2-40B4-BE49-F238E27FC236}">
              <a16:creationId xmlns:a16="http://schemas.microsoft.com/office/drawing/2014/main" id="{036AD245-D41E-42E3-ACAE-4CA13E379C3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0" name="正方形/長方形 499">
          <a:extLst>
            <a:ext uri="{FF2B5EF4-FFF2-40B4-BE49-F238E27FC236}">
              <a16:creationId xmlns:a16="http://schemas.microsoft.com/office/drawing/2014/main" id="{B063409B-79B9-490D-BEEF-4C869F08061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1" name="正方形/長方形 500">
          <a:extLst>
            <a:ext uri="{FF2B5EF4-FFF2-40B4-BE49-F238E27FC236}">
              <a16:creationId xmlns:a16="http://schemas.microsoft.com/office/drawing/2014/main" id="{20883F75-AE7D-46D8-AB38-9AAB2A35998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2" name="テキスト ボックス 501">
          <a:extLst>
            <a:ext uri="{FF2B5EF4-FFF2-40B4-BE49-F238E27FC236}">
              <a16:creationId xmlns:a16="http://schemas.microsoft.com/office/drawing/2014/main" id="{592DAEB1-2BA0-4C53-8739-07ADD8E1D63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3" name="直線コネクタ 502">
          <a:extLst>
            <a:ext uri="{FF2B5EF4-FFF2-40B4-BE49-F238E27FC236}">
              <a16:creationId xmlns:a16="http://schemas.microsoft.com/office/drawing/2014/main" id="{4E2881D3-6A8A-4D4D-952D-ABA4A55329B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4" name="テキスト ボックス 503">
          <a:extLst>
            <a:ext uri="{FF2B5EF4-FFF2-40B4-BE49-F238E27FC236}">
              <a16:creationId xmlns:a16="http://schemas.microsoft.com/office/drawing/2014/main" id="{57E9C6A0-8F64-40A9-B0D0-CB643A5F230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5" name="直線コネクタ 504">
          <a:extLst>
            <a:ext uri="{FF2B5EF4-FFF2-40B4-BE49-F238E27FC236}">
              <a16:creationId xmlns:a16="http://schemas.microsoft.com/office/drawing/2014/main" id="{15837FFE-D237-4BDF-ABD9-195455C6AD7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6" name="テキスト ボックス 505">
          <a:extLst>
            <a:ext uri="{FF2B5EF4-FFF2-40B4-BE49-F238E27FC236}">
              <a16:creationId xmlns:a16="http://schemas.microsoft.com/office/drawing/2014/main" id="{DB0EAF50-4F1F-459F-AAB6-CCB705B3484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07" name="直線コネクタ 506">
          <a:extLst>
            <a:ext uri="{FF2B5EF4-FFF2-40B4-BE49-F238E27FC236}">
              <a16:creationId xmlns:a16="http://schemas.microsoft.com/office/drawing/2014/main" id="{D75D5AC2-7ABE-48C1-A6DE-7432E56C24E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08" name="テキスト ボックス 507">
          <a:extLst>
            <a:ext uri="{FF2B5EF4-FFF2-40B4-BE49-F238E27FC236}">
              <a16:creationId xmlns:a16="http://schemas.microsoft.com/office/drawing/2014/main" id="{EB46592E-3044-444D-BB62-AE07A326903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09" name="直線コネクタ 508">
          <a:extLst>
            <a:ext uri="{FF2B5EF4-FFF2-40B4-BE49-F238E27FC236}">
              <a16:creationId xmlns:a16="http://schemas.microsoft.com/office/drawing/2014/main" id="{8147080F-60D9-49AC-B704-2D5CFC694C9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0" name="テキスト ボックス 509">
          <a:extLst>
            <a:ext uri="{FF2B5EF4-FFF2-40B4-BE49-F238E27FC236}">
              <a16:creationId xmlns:a16="http://schemas.microsoft.com/office/drawing/2014/main" id="{5BD32481-3265-4012-9FB3-03714669C8C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1" name="直線コネクタ 510">
          <a:extLst>
            <a:ext uri="{FF2B5EF4-FFF2-40B4-BE49-F238E27FC236}">
              <a16:creationId xmlns:a16="http://schemas.microsoft.com/office/drawing/2014/main" id="{377B55B0-0001-42D1-9A0C-D3A1A3E6CCD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2" name="テキスト ボックス 511">
          <a:extLst>
            <a:ext uri="{FF2B5EF4-FFF2-40B4-BE49-F238E27FC236}">
              <a16:creationId xmlns:a16="http://schemas.microsoft.com/office/drawing/2014/main" id="{12911FC2-3B08-4085-BB42-C9D5E339157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3" name="直線コネクタ 512">
          <a:extLst>
            <a:ext uri="{FF2B5EF4-FFF2-40B4-BE49-F238E27FC236}">
              <a16:creationId xmlns:a16="http://schemas.microsoft.com/office/drawing/2014/main" id="{ABAD9234-4031-471D-85A0-376F28A744B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4" name="テキスト ボックス 513">
          <a:extLst>
            <a:ext uri="{FF2B5EF4-FFF2-40B4-BE49-F238E27FC236}">
              <a16:creationId xmlns:a16="http://schemas.microsoft.com/office/drawing/2014/main" id="{C2E2736C-E420-425C-B476-F05DB54BDCF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5" name="直線コネクタ 514">
          <a:extLst>
            <a:ext uri="{FF2B5EF4-FFF2-40B4-BE49-F238E27FC236}">
              <a16:creationId xmlns:a16="http://schemas.microsoft.com/office/drawing/2014/main" id="{B521D9B9-DFD9-48EF-A735-9CA2789232D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6" name="テキスト ボックス 515">
          <a:extLst>
            <a:ext uri="{FF2B5EF4-FFF2-40B4-BE49-F238E27FC236}">
              <a16:creationId xmlns:a16="http://schemas.microsoft.com/office/drawing/2014/main" id="{38D86324-8D53-438C-9BD4-4AA508F8196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7" name="直線コネクタ 516">
          <a:extLst>
            <a:ext uri="{FF2B5EF4-FFF2-40B4-BE49-F238E27FC236}">
              <a16:creationId xmlns:a16="http://schemas.microsoft.com/office/drawing/2014/main" id="{C72849D0-09B1-4F09-BBF5-6151C01406C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庁舎】&#10;有形固定資産減価償却率グラフ枠">
          <a:extLst>
            <a:ext uri="{FF2B5EF4-FFF2-40B4-BE49-F238E27FC236}">
              <a16:creationId xmlns:a16="http://schemas.microsoft.com/office/drawing/2014/main" id="{88034635-988A-43D8-80AF-BAFC4AC29C0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519" name="直線コネクタ 518">
          <a:extLst>
            <a:ext uri="{FF2B5EF4-FFF2-40B4-BE49-F238E27FC236}">
              <a16:creationId xmlns:a16="http://schemas.microsoft.com/office/drawing/2014/main" id="{3A7C9C29-5786-47BC-AAED-2282C97D317B}"/>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20" name="【庁舎】&#10;有形固定資産減価償却率最小値テキスト">
          <a:extLst>
            <a:ext uri="{FF2B5EF4-FFF2-40B4-BE49-F238E27FC236}">
              <a16:creationId xmlns:a16="http://schemas.microsoft.com/office/drawing/2014/main" id="{5DD93DE1-6CE4-4428-9DC5-AFFBB8B44F0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21" name="直線コネクタ 520">
          <a:extLst>
            <a:ext uri="{FF2B5EF4-FFF2-40B4-BE49-F238E27FC236}">
              <a16:creationId xmlns:a16="http://schemas.microsoft.com/office/drawing/2014/main" id="{B5B311A4-9CCA-447A-AD98-0B5F6EB68F7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522" name="【庁舎】&#10;有形固定資産減価償却率最大値テキスト">
          <a:extLst>
            <a:ext uri="{FF2B5EF4-FFF2-40B4-BE49-F238E27FC236}">
              <a16:creationId xmlns:a16="http://schemas.microsoft.com/office/drawing/2014/main" id="{6441EABF-47F7-48BE-A060-A76E7792B7CD}"/>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23" name="直線コネクタ 522">
          <a:extLst>
            <a:ext uri="{FF2B5EF4-FFF2-40B4-BE49-F238E27FC236}">
              <a16:creationId xmlns:a16="http://schemas.microsoft.com/office/drawing/2014/main" id="{770EE5C8-423D-4B8E-9FD1-41D7FB704AAA}"/>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524" name="【庁舎】&#10;有形固定資産減価償却率平均値テキスト">
          <a:extLst>
            <a:ext uri="{FF2B5EF4-FFF2-40B4-BE49-F238E27FC236}">
              <a16:creationId xmlns:a16="http://schemas.microsoft.com/office/drawing/2014/main" id="{52CC930F-7ABE-4AEC-806E-11D38971213F}"/>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525" name="フローチャート: 判断 524">
          <a:extLst>
            <a:ext uri="{FF2B5EF4-FFF2-40B4-BE49-F238E27FC236}">
              <a16:creationId xmlns:a16="http://schemas.microsoft.com/office/drawing/2014/main" id="{6415E7BB-04CD-4198-A305-7630E604CA8F}"/>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526" name="フローチャート: 判断 525">
          <a:extLst>
            <a:ext uri="{FF2B5EF4-FFF2-40B4-BE49-F238E27FC236}">
              <a16:creationId xmlns:a16="http://schemas.microsoft.com/office/drawing/2014/main" id="{0DB7FBAB-B32B-42C4-9B8F-174724F1257E}"/>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527" name="フローチャート: 判断 526">
          <a:extLst>
            <a:ext uri="{FF2B5EF4-FFF2-40B4-BE49-F238E27FC236}">
              <a16:creationId xmlns:a16="http://schemas.microsoft.com/office/drawing/2014/main" id="{410124E4-9FE2-4A71-B04C-D46B9A25184A}"/>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528" name="フローチャート: 判断 527">
          <a:extLst>
            <a:ext uri="{FF2B5EF4-FFF2-40B4-BE49-F238E27FC236}">
              <a16:creationId xmlns:a16="http://schemas.microsoft.com/office/drawing/2014/main" id="{9FAA9057-553F-4004-B191-682BFBCAA114}"/>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529" name="フローチャート: 判断 528">
          <a:extLst>
            <a:ext uri="{FF2B5EF4-FFF2-40B4-BE49-F238E27FC236}">
              <a16:creationId xmlns:a16="http://schemas.microsoft.com/office/drawing/2014/main" id="{857C1CFD-AE7C-4689-8962-831EB3195329}"/>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0" name="テキスト ボックス 529">
          <a:extLst>
            <a:ext uri="{FF2B5EF4-FFF2-40B4-BE49-F238E27FC236}">
              <a16:creationId xmlns:a16="http://schemas.microsoft.com/office/drawing/2014/main" id="{CC81062A-2F9E-4FDA-80DE-34D2B36EE55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6801C79E-6FC0-4A0A-A79A-199DECABBCE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9FC84188-F6A0-4594-95D9-57404E87014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C40669D7-88D6-4701-B240-CC53B52B3EE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D8DB9C88-2691-43AA-98EC-F42B0681FD7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535" name="楕円 534">
          <a:extLst>
            <a:ext uri="{FF2B5EF4-FFF2-40B4-BE49-F238E27FC236}">
              <a16:creationId xmlns:a16="http://schemas.microsoft.com/office/drawing/2014/main" id="{864991E3-D996-43C1-BCE8-2DD0421217B4}"/>
            </a:ext>
          </a:extLst>
        </xdr:cNvPr>
        <xdr:cNvSpPr/>
      </xdr:nvSpPr>
      <xdr:spPr>
        <a:xfrm>
          <a:off x="162687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142620</xdr:rowOff>
    </xdr:from>
    <xdr:ext cx="405111" cy="259045"/>
    <xdr:sp macro="" textlink="">
      <xdr:nvSpPr>
        <xdr:cNvPr id="536" name="【庁舎】&#10;有形固定資産減価償却率該当値テキスト">
          <a:extLst>
            <a:ext uri="{FF2B5EF4-FFF2-40B4-BE49-F238E27FC236}">
              <a16:creationId xmlns:a16="http://schemas.microsoft.com/office/drawing/2014/main" id="{D56009F7-53EF-4038-B20B-671CF85D7D6E}"/>
            </a:ext>
          </a:extLst>
        </xdr:cNvPr>
        <xdr:cNvSpPr txBox="1"/>
      </xdr:nvSpPr>
      <xdr:spPr>
        <a:xfrm>
          <a:off x="16357600"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125005</xdr:rowOff>
    </xdr:from>
    <xdr:to>
      <xdr:col>81</xdr:col>
      <xdr:colOff>101600</xdr:colOff>
      <xdr:row>105</xdr:row>
      <xdr:rowOff>55155</xdr:rowOff>
    </xdr:to>
    <xdr:sp macro="" textlink="">
      <xdr:nvSpPr>
        <xdr:cNvPr id="537" name="楕円 536">
          <a:extLst>
            <a:ext uri="{FF2B5EF4-FFF2-40B4-BE49-F238E27FC236}">
              <a16:creationId xmlns:a16="http://schemas.microsoft.com/office/drawing/2014/main" id="{DFAE3813-E677-47F6-810A-1D53877B3403}"/>
            </a:ext>
          </a:extLst>
        </xdr:cNvPr>
        <xdr:cNvSpPr/>
      </xdr:nvSpPr>
      <xdr:spPr>
        <a:xfrm>
          <a:off x="15430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4355</xdr:rowOff>
    </xdr:from>
    <xdr:to>
      <xdr:col>85</xdr:col>
      <xdr:colOff>127000</xdr:colOff>
      <xdr:row>105</xdr:row>
      <xdr:rowOff>43543</xdr:rowOff>
    </xdr:to>
    <xdr:cxnSp macro="">
      <xdr:nvCxnSpPr>
        <xdr:cNvPr id="538" name="直線コネクタ 537">
          <a:extLst>
            <a:ext uri="{FF2B5EF4-FFF2-40B4-BE49-F238E27FC236}">
              <a16:creationId xmlns:a16="http://schemas.microsoft.com/office/drawing/2014/main" id="{D02392B9-8642-4478-996C-AFE89C6F7CCD}"/>
            </a:ext>
          </a:extLst>
        </xdr:cNvPr>
        <xdr:cNvCxnSpPr/>
      </xdr:nvCxnSpPr>
      <xdr:spPr>
        <a:xfrm>
          <a:off x="15481300" y="18006605"/>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539" name="楕円 538">
          <a:extLst>
            <a:ext uri="{FF2B5EF4-FFF2-40B4-BE49-F238E27FC236}">
              <a16:creationId xmlns:a16="http://schemas.microsoft.com/office/drawing/2014/main" id="{3DFFA157-7B3C-455A-A7CA-CEA705543AD0}"/>
            </a:ext>
          </a:extLst>
        </xdr:cNvPr>
        <xdr:cNvSpPr/>
      </xdr:nvSpPr>
      <xdr:spPr>
        <a:xfrm>
          <a:off x="14541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141514</xdr:rowOff>
    </xdr:from>
    <xdr:to>
      <xdr:col>81</xdr:col>
      <xdr:colOff>50800</xdr:colOff>
      <xdr:row>105</xdr:row>
      <xdr:rowOff>4355</xdr:rowOff>
    </xdr:to>
    <xdr:cxnSp macro="">
      <xdr:nvCxnSpPr>
        <xdr:cNvPr id="540" name="直線コネクタ 539">
          <a:extLst>
            <a:ext uri="{FF2B5EF4-FFF2-40B4-BE49-F238E27FC236}">
              <a16:creationId xmlns:a16="http://schemas.microsoft.com/office/drawing/2014/main" id="{9E1FAB5D-D56D-4ADF-AD14-150B055CE6E4}"/>
            </a:ext>
          </a:extLst>
        </xdr:cNvPr>
        <xdr:cNvCxnSpPr/>
      </xdr:nvCxnSpPr>
      <xdr:spPr>
        <a:xfrm>
          <a:off x="14592300" y="1797231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41" name="n_1aveValue【庁舎】&#10;有形固定資産減価償却率">
          <a:extLst>
            <a:ext uri="{FF2B5EF4-FFF2-40B4-BE49-F238E27FC236}">
              <a16:creationId xmlns:a16="http://schemas.microsoft.com/office/drawing/2014/main" id="{4A3985EB-E6E8-4254-B521-8A159E9FC1E2}"/>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42" name="n_2aveValue【庁舎】&#10;有形固定資産減価償却率">
          <a:extLst>
            <a:ext uri="{FF2B5EF4-FFF2-40B4-BE49-F238E27FC236}">
              <a16:creationId xmlns:a16="http://schemas.microsoft.com/office/drawing/2014/main" id="{ECE99CE4-E7C1-4B38-9F7D-7ABA063AE6D2}"/>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543" name="n_3aveValue【庁舎】&#10;有形固定資産減価償却率">
          <a:extLst>
            <a:ext uri="{FF2B5EF4-FFF2-40B4-BE49-F238E27FC236}">
              <a16:creationId xmlns:a16="http://schemas.microsoft.com/office/drawing/2014/main" id="{FD21EA8A-2BF3-4153-8437-EBB43DF8FB8D}"/>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544" name="n_4aveValue【庁舎】&#10;有形固定資産減価償却率">
          <a:extLst>
            <a:ext uri="{FF2B5EF4-FFF2-40B4-BE49-F238E27FC236}">
              <a16:creationId xmlns:a16="http://schemas.microsoft.com/office/drawing/2014/main" id="{29BBA6B9-1B8F-4204-BD19-CF3061EDAE2F}"/>
            </a:ext>
          </a:extLst>
        </xdr:cNvPr>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46282</xdr:rowOff>
    </xdr:from>
    <xdr:ext cx="405111" cy="259045"/>
    <xdr:sp macro="" textlink="">
      <xdr:nvSpPr>
        <xdr:cNvPr id="545" name="n_1mainValue【庁舎】&#10;有形固定資産減価償却率">
          <a:extLst>
            <a:ext uri="{FF2B5EF4-FFF2-40B4-BE49-F238E27FC236}">
              <a16:creationId xmlns:a16="http://schemas.microsoft.com/office/drawing/2014/main" id="{E0E8270E-FA5E-46D5-A275-A6CC932024F3}"/>
            </a:ext>
          </a:extLst>
        </xdr:cNvPr>
        <xdr:cNvSpPr txBox="1"/>
      </xdr:nvSpPr>
      <xdr:spPr>
        <a:xfrm>
          <a:off x="152660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546" name="n_2mainValue【庁舎】&#10;有形固定資産減価償却率">
          <a:extLst>
            <a:ext uri="{FF2B5EF4-FFF2-40B4-BE49-F238E27FC236}">
              <a16:creationId xmlns:a16="http://schemas.microsoft.com/office/drawing/2014/main" id="{BA9FF18C-9004-42E2-A591-EDE1462DC651}"/>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a:extLst>
            <a:ext uri="{FF2B5EF4-FFF2-40B4-BE49-F238E27FC236}">
              <a16:creationId xmlns:a16="http://schemas.microsoft.com/office/drawing/2014/main" id="{0D764293-3FA7-43B2-B09C-C6263A256D3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a:extLst>
            <a:ext uri="{FF2B5EF4-FFF2-40B4-BE49-F238E27FC236}">
              <a16:creationId xmlns:a16="http://schemas.microsoft.com/office/drawing/2014/main" id="{ACF1F153-4432-4DD6-AF34-872A5639611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a:extLst>
            <a:ext uri="{FF2B5EF4-FFF2-40B4-BE49-F238E27FC236}">
              <a16:creationId xmlns:a16="http://schemas.microsoft.com/office/drawing/2014/main" id="{96E54DA0-812A-488C-936F-59FC9D7B3BB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a:extLst>
            <a:ext uri="{FF2B5EF4-FFF2-40B4-BE49-F238E27FC236}">
              <a16:creationId xmlns:a16="http://schemas.microsoft.com/office/drawing/2014/main" id="{67F91876-405A-45A0-A4EB-75EB29B37A7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a:extLst>
            <a:ext uri="{FF2B5EF4-FFF2-40B4-BE49-F238E27FC236}">
              <a16:creationId xmlns:a16="http://schemas.microsoft.com/office/drawing/2014/main" id="{E8CE4540-0633-499F-A680-C2AC978508B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a:extLst>
            <a:ext uri="{FF2B5EF4-FFF2-40B4-BE49-F238E27FC236}">
              <a16:creationId xmlns:a16="http://schemas.microsoft.com/office/drawing/2014/main" id="{34E45D7C-B81A-4462-9602-3F9FE988C1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a:extLst>
            <a:ext uri="{FF2B5EF4-FFF2-40B4-BE49-F238E27FC236}">
              <a16:creationId xmlns:a16="http://schemas.microsoft.com/office/drawing/2014/main" id="{02DF0A01-E14F-4C44-B958-755A74EADD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a:extLst>
            <a:ext uri="{FF2B5EF4-FFF2-40B4-BE49-F238E27FC236}">
              <a16:creationId xmlns:a16="http://schemas.microsoft.com/office/drawing/2014/main" id="{B18B2483-53C1-43A2-9B99-23C56B2BCE2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5" name="テキスト ボックス 554">
          <a:extLst>
            <a:ext uri="{FF2B5EF4-FFF2-40B4-BE49-F238E27FC236}">
              <a16:creationId xmlns:a16="http://schemas.microsoft.com/office/drawing/2014/main" id="{9F6513D0-6B01-4A5D-A9FF-BF8DA751C6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6" name="直線コネクタ 555">
          <a:extLst>
            <a:ext uri="{FF2B5EF4-FFF2-40B4-BE49-F238E27FC236}">
              <a16:creationId xmlns:a16="http://schemas.microsoft.com/office/drawing/2014/main" id="{5FEAFA08-265D-44AE-A46B-804AFF7E568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57" name="直線コネクタ 556">
          <a:extLst>
            <a:ext uri="{FF2B5EF4-FFF2-40B4-BE49-F238E27FC236}">
              <a16:creationId xmlns:a16="http://schemas.microsoft.com/office/drawing/2014/main" id="{6C4D42B6-D3A3-4099-8482-3EAED18A246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58" name="テキスト ボックス 557">
          <a:extLst>
            <a:ext uri="{FF2B5EF4-FFF2-40B4-BE49-F238E27FC236}">
              <a16:creationId xmlns:a16="http://schemas.microsoft.com/office/drawing/2014/main" id="{D63F4EEE-B58B-4385-86CA-B0B493780D5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59" name="直線コネクタ 558">
          <a:extLst>
            <a:ext uri="{FF2B5EF4-FFF2-40B4-BE49-F238E27FC236}">
              <a16:creationId xmlns:a16="http://schemas.microsoft.com/office/drawing/2014/main" id="{1737F6E9-020C-4669-8E9F-AE816B8C80C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0" name="テキスト ボックス 559">
          <a:extLst>
            <a:ext uri="{FF2B5EF4-FFF2-40B4-BE49-F238E27FC236}">
              <a16:creationId xmlns:a16="http://schemas.microsoft.com/office/drawing/2014/main" id="{1C448AEB-2EAD-4BC2-984D-4F0FFF9BF41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1" name="直線コネクタ 560">
          <a:extLst>
            <a:ext uri="{FF2B5EF4-FFF2-40B4-BE49-F238E27FC236}">
              <a16:creationId xmlns:a16="http://schemas.microsoft.com/office/drawing/2014/main" id="{F648FC24-F29B-4FF0-891F-E3AD2606C483}"/>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2" name="テキスト ボックス 561">
          <a:extLst>
            <a:ext uri="{FF2B5EF4-FFF2-40B4-BE49-F238E27FC236}">
              <a16:creationId xmlns:a16="http://schemas.microsoft.com/office/drawing/2014/main" id="{AFC9FE5D-CDD1-46B7-BE5B-7889031280A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63" name="直線コネクタ 562">
          <a:extLst>
            <a:ext uri="{FF2B5EF4-FFF2-40B4-BE49-F238E27FC236}">
              <a16:creationId xmlns:a16="http://schemas.microsoft.com/office/drawing/2014/main" id="{334A7E93-7FAC-4904-80EA-7055D9D405B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64" name="テキスト ボックス 563">
          <a:extLst>
            <a:ext uri="{FF2B5EF4-FFF2-40B4-BE49-F238E27FC236}">
              <a16:creationId xmlns:a16="http://schemas.microsoft.com/office/drawing/2014/main" id="{C43CCACF-8CC6-4163-A040-97B45EC3959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65" name="直線コネクタ 564">
          <a:extLst>
            <a:ext uri="{FF2B5EF4-FFF2-40B4-BE49-F238E27FC236}">
              <a16:creationId xmlns:a16="http://schemas.microsoft.com/office/drawing/2014/main" id="{278139C7-D455-423A-88D1-18885DF1451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66" name="テキスト ボックス 565">
          <a:extLst>
            <a:ext uri="{FF2B5EF4-FFF2-40B4-BE49-F238E27FC236}">
              <a16:creationId xmlns:a16="http://schemas.microsoft.com/office/drawing/2014/main" id="{1451856B-AC65-40BA-89C8-6CBF520BE04D}"/>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67" name="直線コネクタ 566">
          <a:extLst>
            <a:ext uri="{FF2B5EF4-FFF2-40B4-BE49-F238E27FC236}">
              <a16:creationId xmlns:a16="http://schemas.microsoft.com/office/drawing/2014/main" id="{22239A43-801C-4984-B2E2-16667E91A14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68" name="テキスト ボックス 567">
          <a:extLst>
            <a:ext uri="{FF2B5EF4-FFF2-40B4-BE49-F238E27FC236}">
              <a16:creationId xmlns:a16="http://schemas.microsoft.com/office/drawing/2014/main" id="{0B8AE9C4-C938-46C9-A8B4-7F8BBB0CAE4C}"/>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69" name="【庁舎】&#10;一人当たり面積グラフ枠">
          <a:extLst>
            <a:ext uri="{FF2B5EF4-FFF2-40B4-BE49-F238E27FC236}">
              <a16:creationId xmlns:a16="http://schemas.microsoft.com/office/drawing/2014/main" id="{F1E898C5-E3CF-461B-8D63-9E4BCB30CBC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70" name="直線コネクタ 569">
          <a:extLst>
            <a:ext uri="{FF2B5EF4-FFF2-40B4-BE49-F238E27FC236}">
              <a16:creationId xmlns:a16="http://schemas.microsoft.com/office/drawing/2014/main" id="{70C16462-BDF5-4614-AD59-40E899BEFDB2}"/>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71" name="【庁舎】&#10;一人当たり面積最小値テキスト">
          <a:extLst>
            <a:ext uri="{FF2B5EF4-FFF2-40B4-BE49-F238E27FC236}">
              <a16:creationId xmlns:a16="http://schemas.microsoft.com/office/drawing/2014/main" id="{94B91AD7-DDF7-4565-8419-899CDA28FEB3}"/>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72" name="直線コネクタ 571">
          <a:extLst>
            <a:ext uri="{FF2B5EF4-FFF2-40B4-BE49-F238E27FC236}">
              <a16:creationId xmlns:a16="http://schemas.microsoft.com/office/drawing/2014/main" id="{6E1646B3-61C7-4E4C-A317-3542751855CC}"/>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73" name="【庁舎】&#10;一人当たり面積最大値テキスト">
          <a:extLst>
            <a:ext uri="{FF2B5EF4-FFF2-40B4-BE49-F238E27FC236}">
              <a16:creationId xmlns:a16="http://schemas.microsoft.com/office/drawing/2014/main" id="{62F240C7-F626-4DC8-8498-9831B5D7A31E}"/>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74" name="直線コネクタ 573">
          <a:extLst>
            <a:ext uri="{FF2B5EF4-FFF2-40B4-BE49-F238E27FC236}">
              <a16:creationId xmlns:a16="http://schemas.microsoft.com/office/drawing/2014/main" id="{9B71019E-CA72-460E-884C-86405883B53B}"/>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575" name="【庁舎】&#10;一人当たり面積平均値テキスト">
          <a:extLst>
            <a:ext uri="{FF2B5EF4-FFF2-40B4-BE49-F238E27FC236}">
              <a16:creationId xmlns:a16="http://schemas.microsoft.com/office/drawing/2014/main" id="{500588D5-BCDD-412E-B3BF-9CB0A8B3BF8E}"/>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76" name="フローチャート: 判断 575">
          <a:extLst>
            <a:ext uri="{FF2B5EF4-FFF2-40B4-BE49-F238E27FC236}">
              <a16:creationId xmlns:a16="http://schemas.microsoft.com/office/drawing/2014/main" id="{FDBECA97-99D1-4962-BC22-2FF867F0611E}"/>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77" name="フローチャート: 判断 576">
          <a:extLst>
            <a:ext uri="{FF2B5EF4-FFF2-40B4-BE49-F238E27FC236}">
              <a16:creationId xmlns:a16="http://schemas.microsoft.com/office/drawing/2014/main" id="{4565CF03-3479-48E5-A2B7-DCBD63859373}"/>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78" name="フローチャート: 判断 577">
          <a:extLst>
            <a:ext uri="{FF2B5EF4-FFF2-40B4-BE49-F238E27FC236}">
              <a16:creationId xmlns:a16="http://schemas.microsoft.com/office/drawing/2014/main" id="{F1905829-873E-4221-B109-EB1104A2FCCE}"/>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579" name="フローチャート: 判断 578">
          <a:extLst>
            <a:ext uri="{FF2B5EF4-FFF2-40B4-BE49-F238E27FC236}">
              <a16:creationId xmlns:a16="http://schemas.microsoft.com/office/drawing/2014/main" id="{3D383F58-078A-4A7F-8878-F6B0C9CB160A}"/>
            </a:ext>
          </a:extLst>
        </xdr:cNvPr>
        <xdr:cNvSpPr/>
      </xdr:nvSpPr>
      <xdr:spPr>
        <a:xfrm>
          <a:off x="19494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580" name="フローチャート: 判断 579">
          <a:extLst>
            <a:ext uri="{FF2B5EF4-FFF2-40B4-BE49-F238E27FC236}">
              <a16:creationId xmlns:a16="http://schemas.microsoft.com/office/drawing/2014/main" id="{8172FC45-5298-4A67-A38B-9076415B84AF}"/>
            </a:ext>
          </a:extLst>
        </xdr:cNvPr>
        <xdr:cNvSpPr/>
      </xdr:nvSpPr>
      <xdr:spPr>
        <a:xfrm>
          <a:off x="18605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C55B57B0-3BF7-4C26-B274-1DFE7288B3E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D6E77B56-A8F4-4B9A-BADC-83C77435BD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8AFA67AB-C3AD-46AD-AD78-360797F4368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C35DA0BE-9591-4A37-9E7C-5C6C51A8A43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B1BA60D6-FFE7-4E07-B0AB-2E882866410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763</xdr:rowOff>
    </xdr:from>
    <xdr:to>
      <xdr:col>116</xdr:col>
      <xdr:colOff>114300</xdr:colOff>
      <xdr:row>108</xdr:row>
      <xdr:rowOff>102363</xdr:rowOff>
    </xdr:to>
    <xdr:sp macro="" textlink="">
      <xdr:nvSpPr>
        <xdr:cNvPr id="586" name="楕円 585">
          <a:extLst>
            <a:ext uri="{FF2B5EF4-FFF2-40B4-BE49-F238E27FC236}">
              <a16:creationId xmlns:a16="http://schemas.microsoft.com/office/drawing/2014/main" id="{72CD5C91-EC1D-4C5A-A823-3D590E029A7B}"/>
            </a:ext>
          </a:extLst>
        </xdr:cNvPr>
        <xdr:cNvSpPr/>
      </xdr:nvSpPr>
      <xdr:spPr>
        <a:xfrm>
          <a:off x="22110700" y="1851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120414</xdr:rowOff>
    </xdr:from>
    <xdr:ext cx="469744" cy="259045"/>
    <xdr:sp macro="" textlink="">
      <xdr:nvSpPr>
        <xdr:cNvPr id="587" name="【庁舎】&#10;一人当たり面積該当値テキスト">
          <a:extLst>
            <a:ext uri="{FF2B5EF4-FFF2-40B4-BE49-F238E27FC236}">
              <a16:creationId xmlns:a16="http://schemas.microsoft.com/office/drawing/2014/main" id="{FA6A198B-38BA-4B38-A104-0B8DBFCE791E}"/>
            </a:ext>
          </a:extLst>
        </xdr:cNvPr>
        <xdr:cNvSpPr txBox="1"/>
      </xdr:nvSpPr>
      <xdr:spPr>
        <a:xfrm>
          <a:off x="22199600" y="1846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3175</xdr:rowOff>
    </xdr:from>
    <xdr:to>
      <xdr:col>112</xdr:col>
      <xdr:colOff>38100</xdr:colOff>
      <xdr:row>108</xdr:row>
      <xdr:rowOff>104775</xdr:rowOff>
    </xdr:to>
    <xdr:sp macro="" textlink="">
      <xdr:nvSpPr>
        <xdr:cNvPr id="588" name="楕円 587">
          <a:extLst>
            <a:ext uri="{FF2B5EF4-FFF2-40B4-BE49-F238E27FC236}">
              <a16:creationId xmlns:a16="http://schemas.microsoft.com/office/drawing/2014/main" id="{22CF7C5F-0666-40B7-8703-30BF335CE938}"/>
            </a:ext>
          </a:extLst>
        </xdr:cNvPr>
        <xdr:cNvSpPr/>
      </xdr:nvSpPr>
      <xdr:spPr>
        <a:xfrm>
          <a:off x="21272500" y="185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51563</xdr:rowOff>
    </xdr:from>
    <xdr:to>
      <xdr:col>116</xdr:col>
      <xdr:colOff>63500</xdr:colOff>
      <xdr:row>108</xdr:row>
      <xdr:rowOff>53975</xdr:rowOff>
    </xdr:to>
    <xdr:cxnSp macro="">
      <xdr:nvCxnSpPr>
        <xdr:cNvPr id="589" name="直線コネクタ 588">
          <a:extLst>
            <a:ext uri="{FF2B5EF4-FFF2-40B4-BE49-F238E27FC236}">
              <a16:creationId xmlns:a16="http://schemas.microsoft.com/office/drawing/2014/main" id="{E77AE4F1-D888-4420-8B40-B674AAEF8BE3}"/>
            </a:ext>
          </a:extLst>
        </xdr:cNvPr>
        <xdr:cNvCxnSpPr/>
      </xdr:nvCxnSpPr>
      <xdr:spPr>
        <a:xfrm flipV="1">
          <a:off x="21323300" y="18568163"/>
          <a:ext cx="8382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6986</xdr:rowOff>
    </xdr:from>
    <xdr:to>
      <xdr:col>107</xdr:col>
      <xdr:colOff>101600</xdr:colOff>
      <xdr:row>108</xdr:row>
      <xdr:rowOff>108586</xdr:rowOff>
    </xdr:to>
    <xdr:sp macro="" textlink="">
      <xdr:nvSpPr>
        <xdr:cNvPr id="590" name="楕円 589">
          <a:extLst>
            <a:ext uri="{FF2B5EF4-FFF2-40B4-BE49-F238E27FC236}">
              <a16:creationId xmlns:a16="http://schemas.microsoft.com/office/drawing/2014/main" id="{EA1D5E6C-1369-46E1-B8D9-447B82F3B280}"/>
            </a:ext>
          </a:extLst>
        </xdr:cNvPr>
        <xdr:cNvSpPr/>
      </xdr:nvSpPr>
      <xdr:spPr>
        <a:xfrm>
          <a:off x="20383500" y="1852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53975</xdr:rowOff>
    </xdr:from>
    <xdr:to>
      <xdr:col>111</xdr:col>
      <xdr:colOff>177800</xdr:colOff>
      <xdr:row>108</xdr:row>
      <xdr:rowOff>57786</xdr:rowOff>
    </xdr:to>
    <xdr:cxnSp macro="">
      <xdr:nvCxnSpPr>
        <xdr:cNvPr id="591" name="直線コネクタ 590">
          <a:extLst>
            <a:ext uri="{FF2B5EF4-FFF2-40B4-BE49-F238E27FC236}">
              <a16:creationId xmlns:a16="http://schemas.microsoft.com/office/drawing/2014/main" id="{DFEF5888-F2B6-44FC-8ABE-C0A110CBBF95}"/>
            </a:ext>
          </a:extLst>
        </xdr:cNvPr>
        <xdr:cNvCxnSpPr/>
      </xdr:nvCxnSpPr>
      <xdr:spPr>
        <a:xfrm flipV="1">
          <a:off x="20434300" y="185705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592" name="n_1aveValue【庁舎】&#10;一人当たり面積">
          <a:extLst>
            <a:ext uri="{FF2B5EF4-FFF2-40B4-BE49-F238E27FC236}">
              <a16:creationId xmlns:a16="http://schemas.microsoft.com/office/drawing/2014/main" id="{3FE860D8-3D76-40E8-9330-5B4C99AE863F}"/>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593" name="n_2aveValue【庁舎】&#10;一人当たり面積">
          <a:extLst>
            <a:ext uri="{FF2B5EF4-FFF2-40B4-BE49-F238E27FC236}">
              <a16:creationId xmlns:a16="http://schemas.microsoft.com/office/drawing/2014/main" id="{7248FDAF-6427-4F0D-924F-EF329D7C523F}"/>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114064</xdr:rowOff>
    </xdr:from>
    <xdr:ext cx="469744" cy="259045"/>
    <xdr:sp macro="" textlink="">
      <xdr:nvSpPr>
        <xdr:cNvPr id="594" name="n_3aveValue【庁舎】&#10;一人当たり面積">
          <a:extLst>
            <a:ext uri="{FF2B5EF4-FFF2-40B4-BE49-F238E27FC236}">
              <a16:creationId xmlns:a16="http://schemas.microsoft.com/office/drawing/2014/main" id="{FBD7608A-0558-453C-A4FB-6DA6EFFFD350}"/>
            </a:ext>
          </a:extLst>
        </xdr:cNvPr>
        <xdr:cNvSpPr txBox="1"/>
      </xdr:nvSpPr>
      <xdr:spPr>
        <a:xfrm>
          <a:off x="193104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595" name="n_4aveValue【庁舎】&#10;一人当たり面積">
          <a:extLst>
            <a:ext uri="{FF2B5EF4-FFF2-40B4-BE49-F238E27FC236}">
              <a16:creationId xmlns:a16="http://schemas.microsoft.com/office/drawing/2014/main" id="{2B6637AA-98B0-421B-BF72-425B9F6930AA}"/>
            </a:ext>
          </a:extLst>
        </xdr:cNvPr>
        <xdr:cNvSpPr txBox="1"/>
      </xdr:nvSpPr>
      <xdr:spPr>
        <a:xfrm>
          <a:off x="18421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95902</xdr:rowOff>
    </xdr:from>
    <xdr:ext cx="469744" cy="259045"/>
    <xdr:sp macro="" textlink="">
      <xdr:nvSpPr>
        <xdr:cNvPr id="596" name="n_1mainValue【庁舎】&#10;一人当たり面積">
          <a:extLst>
            <a:ext uri="{FF2B5EF4-FFF2-40B4-BE49-F238E27FC236}">
              <a16:creationId xmlns:a16="http://schemas.microsoft.com/office/drawing/2014/main" id="{9FCAEBA2-2320-4793-9DC0-1DCDE8DB5B65}"/>
            </a:ext>
          </a:extLst>
        </xdr:cNvPr>
        <xdr:cNvSpPr txBox="1"/>
      </xdr:nvSpPr>
      <xdr:spPr>
        <a:xfrm>
          <a:off x="21075727" y="1861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99713</xdr:rowOff>
    </xdr:from>
    <xdr:ext cx="469744" cy="259045"/>
    <xdr:sp macro="" textlink="">
      <xdr:nvSpPr>
        <xdr:cNvPr id="597" name="n_2mainValue【庁舎】&#10;一人当たり面積">
          <a:extLst>
            <a:ext uri="{FF2B5EF4-FFF2-40B4-BE49-F238E27FC236}">
              <a16:creationId xmlns:a16="http://schemas.microsoft.com/office/drawing/2014/main" id="{E88275F1-C524-4542-BDA3-6CFEBF40CD3A}"/>
            </a:ext>
          </a:extLst>
        </xdr:cNvPr>
        <xdr:cNvSpPr txBox="1"/>
      </xdr:nvSpPr>
      <xdr:spPr>
        <a:xfrm>
          <a:off x="20199427" y="1861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8" name="正方形/長方形 597">
          <a:extLst>
            <a:ext uri="{FF2B5EF4-FFF2-40B4-BE49-F238E27FC236}">
              <a16:creationId xmlns:a16="http://schemas.microsoft.com/office/drawing/2014/main" id="{94E7B953-6978-467E-B410-6C296021578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9" name="正方形/長方形 598">
          <a:extLst>
            <a:ext uri="{FF2B5EF4-FFF2-40B4-BE49-F238E27FC236}">
              <a16:creationId xmlns:a16="http://schemas.microsoft.com/office/drawing/2014/main" id="{597B4DD7-A238-4ADA-A694-6F97C3452A8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0" name="テキスト ボックス 599">
          <a:extLst>
            <a:ext uri="{FF2B5EF4-FFF2-40B4-BE49-F238E27FC236}">
              <a16:creationId xmlns:a16="http://schemas.microsoft.com/office/drawing/2014/main" id="{C89C8318-8BFA-4E35-81AB-07AAC161CFF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い水準にあるのは市民会館であるが、これは施設の老朽化が主な要因である。今後は固定資産台帳や公共施設等総合管理計画に基づき、人口減少や財政状況を踏まえた適切な公共施設の維持管理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極度の人口減少及び少子高齢化の影響が大きく、生産年齢人口の減少が進んでいる。今後も税収の増加は見込まれないため、財政力指数は低い水準で推移すると見込まれる。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142119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859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142119</xdr:rowOff>
    </xdr:from>
    <xdr:to>
      <xdr:col>19</xdr:col>
      <xdr:colOff>133350</xdr:colOff>
      <xdr:row>44</xdr:row>
      <xdr:rowOff>142119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859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142119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130628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91319</xdr:rowOff>
    </xdr:from>
    <xdr:to>
      <xdr:col>19</xdr:col>
      <xdr:colOff>184150</xdr:colOff>
      <xdr:row>45</xdr:row>
      <xdr:rowOff>21469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6246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21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91319</xdr:rowOff>
    </xdr:from>
    <xdr:to>
      <xdr:col>15</xdr:col>
      <xdr:colOff>133350</xdr:colOff>
      <xdr:row>45</xdr:row>
      <xdr:rowOff>21469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6246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％と上昇した。財政調整基金</a:t>
          </a:r>
          <a:r>
            <a:rPr kumimoji="1" lang="en-US" altLang="ja-JP" sz="1300">
              <a:latin typeface="ＭＳ Ｐゴシック" panose="020B0600070205080204" pitchFamily="50" charset="-128"/>
              <a:ea typeface="ＭＳ Ｐゴシック" panose="020B0600070205080204" pitchFamily="50" charset="-128"/>
            </a:rPr>
            <a:t>242,623</a:t>
          </a:r>
          <a:r>
            <a:rPr kumimoji="1" lang="ja-JP" altLang="en-US" sz="1300">
              <a:latin typeface="ＭＳ Ｐゴシック" panose="020B0600070205080204" pitchFamily="50" charset="-128"/>
              <a:ea typeface="ＭＳ Ｐゴシック" panose="020B0600070205080204" pitchFamily="50" charset="-128"/>
            </a:rPr>
            <a:t>千円を繰り入れたことが大きな要因である。財政の硬直化が一層進んでおり、今後の収支バランスに危機感を持っている。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123571</xdr:rowOff>
    </xdr:from>
    <xdr:to>
      <xdr:col>23</xdr:col>
      <xdr:colOff>133350</xdr:colOff>
      <xdr:row>67</xdr:row>
      <xdr:rowOff>14859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439271"/>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128524</xdr:rowOff>
    </xdr:from>
    <xdr:to>
      <xdr:col>19</xdr:col>
      <xdr:colOff>133350</xdr:colOff>
      <xdr:row>66</xdr:row>
      <xdr:rowOff>123571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272774"/>
          <a:ext cx="889000" cy="1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63373</xdr:rowOff>
    </xdr:from>
    <xdr:to>
      <xdr:col>15</xdr:col>
      <xdr:colOff>82550</xdr:colOff>
      <xdr:row>65</xdr:row>
      <xdr:rowOff>128524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0762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63373</xdr:rowOff>
    </xdr:from>
    <xdr:to>
      <xdr:col>11</xdr:col>
      <xdr:colOff>31750</xdr:colOff>
      <xdr:row>65</xdr:row>
      <xdr:rowOff>121285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0762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32656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56786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135509</xdr:rowOff>
    </xdr:from>
    <xdr:to>
      <xdr:col>23</xdr:col>
      <xdr:colOff>184150</xdr:colOff>
      <xdr:row>67</xdr:row>
      <xdr:rowOff>65659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5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31386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4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72771</xdr:rowOff>
    </xdr:from>
    <xdr:to>
      <xdr:col>19</xdr:col>
      <xdr:colOff>184150</xdr:colOff>
      <xdr:row>67</xdr:row>
      <xdr:rowOff>2921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159148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47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77724</xdr:rowOff>
    </xdr:from>
    <xdr:to>
      <xdr:col>15</xdr:col>
      <xdr:colOff>133350</xdr:colOff>
      <xdr:row>66</xdr:row>
      <xdr:rowOff>7874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164101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0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12573</xdr:rowOff>
    </xdr:from>
    <xdr:to>
      <xdr:col>11</xdr:col>
      <xdr:colOff>82550</xdr:colOff>
      <xdr:row>65</xdr:row>
      <xdr:rowOff>114173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98950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4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70485</xdr:rowOff>
    </xdr:from>
    <xdr:to>
      <xdr:col>7</xdr:col>
      <xdr:colOff>31750</xdr:colOff>
      <xdr:row>66</xdr:row>
      <xdr:rowOff>635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156862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0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[709,086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職員数の減により人件費が減少したこと等により、昨年度と比較して人件費・物件費等は減少したが、物価高騰などの影響により今後は増加が見込まれる。また極度の人口減少が進んでいることにより人口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人当たりの人件費・物件費等決算額は増加傾向にある。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26938</xdr:rowOff>
    </xdr:from>
    <xdr:to>
      <xdr:col>23</xdr:col>
      <xdr:colOff>133350</xdr:colOff>
      <xdr:row>82</xdr:row>
      <xdr:rowOff>27663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85838"/>
          <a:ext cx="838200" cy="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24943</xdr:rowOff>
    </xdr:from>
    <xdr:to>
      <xdr:col>19</xdr:col>
      <xdr:colOff>133350</xdr:colOff>
      <xdr:row>82</xdr:row>
      <xdr:rowOff>27663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83843"/>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2305</xdr:rowOff>
    </xdr:from>
    <xdr:to>
      <xdr:col>15</xdr:col>
      <xdr:colOff>82550</xdr:colOff>
      <xdr:row>82</xdr:row>
      <xdr:rowOff>24943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61205"/>
          <a:ext cx="889000" cy="2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131462</xdr:rowOff>
    </xdr:from>
    <xdr:to>
      <xdr:col>11</xdr:col>
      <xdr:colOff>31750</xdr:colOff>
      <xdr:row>82</xdr:row>
      <xdr:rowOff>2305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18912"/>
          <a:ext cx="889000" cy="4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122503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66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147588</xdr:rowOff>
    </xdr:from>
    <xdr:to>
      <xdr:col>23</xdr:col>
      <xdr:colOff>184150</xdr:colOff>
      <xdr:row>82</xdr:row>
      <xdr:rowOff>77738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119665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0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148313</xdr:rowOff>
    </xdr:from>
    <xdr:to>
      <xdr:col>19</xdr:col>
      <xdr:colOff>184150</xdr:colOff>
      <xdr:row>82</xdr:row>
      <xdr:rowOff>78463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63240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122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145593</xdr:rowOff>
    </xdr:from>
    <xdr:to>
      <xdr:col>15</xdr:col>
      <xdr:colOff>133350</xdr:colOff>
      <xdr:row>82</xdr:row>
      <xdr:rowOff>75743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60520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1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122955</xdr:rowOff>
    </xdr:from>
    <xdr:to>
      <xdr:col>11</xdr:col>
      <xdr:colOff>82550</xdr:colOff>
      <xdr:row>82</xdr:row>
      <xdr:rowOff>53105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37882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80662</xdr:rowOff>
    </xdr:from>
    <xdr:to>
      <xdr:col>7</xdr:col>
      <xdr:colOff>31750</xdr:colOff>
      <xdr:row>82</xdr:row>
      <xdr:rowOff>10812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6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167039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5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給与改定等により、前年度よりラスパイレス指数が上昇したが、職員の年齢層に偏りがあり、一概に比較できない要素もある。適正な定員管理と併せて適正値となるよう調整していく。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38608</xdr:rowOff>
    </xdr:from>
    <xdr:to>
      <xdr:col>81</xdr:col>
      <xdr:colOff>44450</xdr:colOff>
      <xdr:row>88</xdr:row>
      <xdr:rowOff>72389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126208"/>
          <a:ext cx="8382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38608</xdr:rowOff>
    </xdr:from>
    <xdr:to>
      <xdr:col>77</xdr:col>
      <xdr:colOff>44450</xdr:colOff>
      <xdr:row>88</xdr:row>
      <xdr:rowOff>72389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26208"/>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72389</xdr:rowOff>
    </xdr:from>
    <xdr:to>
      <xdr:col>72</xdr:col>
      <xdr:colOff>203200</xdr:colOff>
      <xdr:row>88</xdr:row>
      <xdr:rowOff>115824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59989"/>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101346</xdr:rowOff>
    </xdr:from>
    <xdr:to>
      <xdr:col>68</xdr:col>
      <xdr:colOff>152400</xdr:colOff>
      <xdr:row>88</xdr:row>
      <xdr:rowOff>115824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8894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65803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21589</xdr:rowOff>
    </xdr:from>
    <xdr:to>
      <xdr:col>81</xdr:col>
      <xdr:colOff>95250</xdr:colOff>
      <xdr:row>88</xdr:row>
      <xdr:rowOff>123189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165116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8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159258</xdr:rowOff>
    </xdr:from>
    <xdr:to>
      <xdr:col>77</xdr:col>
      <xdr:colOff>95250</xdr:colOff>
      <xdr:row>88</xdr:row>
      <xdr:rowOff>89408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74185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6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21589</xdr:rowOff>
    </xdr:from>
    <xdr:to>
      <xdr:col>73</xdr:col>
      <xdr:colOff>44450</xdr:colOff>
      <xdr:row>88</xdr:row>
      <xdr:rowOff>123189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107966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65024</xdr:rowOff>
    </xdr:from>
    <xdr:to>
      <xdr:col>68</xdr:col>
      <xdr:colOff>203200</xdr:colOff>
      <xdr:row>88</xdr:row>
      <xdr:rowOff>166624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151401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3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50546</xdr:rowOff>
    </xdr:from>
    <xdr:to>
      <xdr:col>64</xdr:col>
      <xdr:colOff>152400</xdr:colOff>
      <xdr:row>88</xdr:row>
      <xdr:rowOff>152146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136923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極度の人口減少の中、人口当たりの職員数は増加しているが、業務内容は多様性、事務量とも増しており、職員削減は簡単ではない。業務と人員配置の不断の見直しによる定員管理が重要である。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167319</xdr:rowOff>
    </xdr:from>
    <xdr:to>
      <xdr:col>81</xdr:col>
      <xdr:colOff>44450</xdr:colOff>
      <xdr:row>60</xdr:row>
      <xdr:rowOff>3798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282869"/>
          <a:ext cx="8382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169158</xdr:rowOff>
    </xdr:from>
    <xdr:to>
      <xdr:col>77</xdr:col>
      <xdr:colOff>44450</xdr:colOff>
      <xdr:row>60</xdr:row>
      <xdr:rowOff>3798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84708"/>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156059</xdr:rowOff>
    </xdr:from>
    <xdr:to>
      <xdr:col>72</xdr:col>
      <xdr:colOff>203200</xdr:colOff>
      <xdr:row>59</xdr:row>
      <xdr:rowOff>169158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71609"/>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127447</xdr:rowOff>
    </xdr:from>
    <xdr:to>
      <xdr:col>68</xdr:col>
      <xdr:colOff>152400</xdr:colOff>
      <xdr:row>59</xdr:row>
      <xdr:rowOff>156059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242997"/>
          <a:ext cx="889000" cy="28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111093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103855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8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116519</xdr:rowOff>
    </xdr:from>
    <xdr:to>
      <xdr:col>81</xdr:col>
      <xdr:colOff>95250</xdr:colOff>
      <xdr:row>60</xdr:row>
      <xdr:rowOff>46669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3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88596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04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124448</xdr:rowOff>
    </xdr:from>
    <xdr:to>
      <xdr:col>77</xdr:col>
      <xdr:colOff>95250</xdr:colOff>
      <xdr:row>60</xdr:row>
      <xdr:rowOff>54598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2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39375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326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118358</xdr:rowOff>
    </xdr:from>
    <xdr:to>
      <xdr:col>73</xdr:col>
      <xdr:colOff>44450</xdr:colOff>
      <xdr:row>60</xdr:row>
      <xdr:rowOff>48508</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33285</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3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105259</xdr:rowOff>
    </xdr:from>
    <xdr:to>
      <xdr:col>68</xdr:col>
      <xdr:colOff>203200</xdr:colOff>
      <xdr:row>60</xdr:row>
      <xdr:rowOff>35409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2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20186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307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76647</xdr:rowOff>
    </xdr:from>
    <xdr:to>
      <xdr:col>64</xdr:col>
      <xdr:colOff>152400</xdr:colOff>
      <xdr:row>60</xdr:row>
      <xdr:rowOff>6797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9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163024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278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３カ年平均で３．９、単年度では５．０と大幅に増加した。主な要因は地方債償還額及び公営企業に要する経費の財源とする地方債の償還の財源に充てたと認められる繰入金の増加であり、令和２年度からの緊急防災・減債事業債等の償還が開始したことにより償還額が増加した。令和６年度以降も償還額は４億円を超えて推移する見込であり、財政規模の縮小、投資的事業の抑制が急務で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44</xdr:row>
      <xdr:rowOff>60537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90646"/>
          <a:ext cx="838200" cy="3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42</xdr:row>
      <xdr:rowOff>89746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8152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41</xdr:row>
      <xdr:rowOff>52070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96891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110913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9126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9737</xdr:rowOff>
    </xdr:from>
    <xdr:to>
      <xdr:col>81</xdr:col>
      <xdr:colOff>95250</xdr:colOff>
      <xdr:row>44</xdr:row>
      <xdr:rowOff>111337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153264</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52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将来負担比率は算定されていないものの、近年の多額の起債発行により今後の償還額増加が見込まれることから、財政負担の軽減に主眼をおいた健全な財政運営が課題となってくる。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増加傾向にあるが、近年の比率の低下は地方交付税の増額が主な要因と考えられる。業務内容は多様性、事務量とも増加しており、職員削減や人件費削減は容易ではない。業務と人員配置の不断の見直しが重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xdr:rowOff>
    </xdr:from>
    <xdr:to>
      <xdr:col>24</xdr:col>
      <xdr:colOff>25400</xdr:colOff>
      <xdr:row>36</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10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8890</xdr:rowOff>
    </xdr:from>
    <xdr:to>
      <xdr:col>19</xdr:col>
      <xdr:colOff>187325</xdr:colOff>
      <xdr:row>36</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81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31750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39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92710</xdr:rowOff>
    </xdr:from>
    <xdr:to>
      <xdr:col>11</xdr:col>
      <xdr:colOff>9525</xdr:colOff>
      <xdr:row>36</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4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129540</xdr:rowOff>
    </xdr:from>
    <xdr:to>
      <xdr:col>20</xdr:col>
      <xdr:colOff>38100</xdr:colOff>
      <xdr:row>36</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152400</xdr:rowOff>
    </xdr:from>
    <xdr:to>
      <xdr:col>15</xdr:col>
      <xdr:colOff>149225</xdr:colOff>
      <xdr:row>36</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41910</xdr:rowOff>
    </xdr:from>
    <xdr:to>
      <xdr:col>11</xdr:col>
      <xdr:colOff>60325</xdr:colOff>
      <xdr:row>36</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41910</xdr:rowOff>
    </xdr:from>
    <xdr:to>
      <xdr:col>6</xdr:col>
      <xdr:colOff>171450</xdr:colOff>
      <xdr:row>36</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委託費の増加等により、経常的な物件費は増加傾向にある。また、類似団体平均と比較し保有する施設が多いことも大きな要因と考えられる。経費削減のためには、事務事業の不断の見直しや施設の適正管理と併せ、施設保有量の縮減を含めた取り組みが必要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165862</xdr:rowOff>
    </xdr:from>
    <xdr:to>
      <xdr:col>82</xdr:col>
      <xdr:colOff>107950</xdr:colOff>
      <xdr:row>18</xdr:row>
      <xdr:rowOff>8128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8051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147574</xdr:rowOff>
    </xdr:from>
    <xdr:to>
      <xdr:col>78</xdr:col>
      <xdr:colOff>69850</xdr:colOff>
      <xdr:row>17</xdr:row>
      <xdr:rowOff>165862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62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147574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302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62992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3022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115062</xdr:rowOff>
    </xdr:from>
    <xdr:to>
      <xdr:col>78</xdr:col>
      <xdr:colOff>120650</xdr:colOff>
      <xdr:row>18</xdr:row>
      <xdr:rowOff>45212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29989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1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96774</xdr:rowOff>
    </xdr:from>
    <xdr:to>
      <xdr:col>74</xdr:col>
      <xdr:colOff>31750</xdr:colOff>
      <xdr:row>18</xdr:row>
      <xdr:rowOff>26924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11701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xdr:rowOff>
    </xdr:from>
    <xdr:to>
      <xdr:col>65</xdr:col>
      <xdr:colOff>53975</xdr:colOff>
      <xdr:row>18</xdr:row>
      <xdr:rowOff>113792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98569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扶助費の比率は非常に低い水準にあるが、特定財源が多いためと考えられる。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09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47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09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0</xdr:rowOff>
    </xdr:from>
    <xdr:to>
      <xdr:col>6</xdr:col>
      <xdr:colOff>171450</xdr:colOff>
      <xdr:row>54</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その他の経費の主な内訳としては、特別会計への繰出金があげられる。特に簡易水道事業特別会計、介護保険特別会計への繰出金が大きな額となっている。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81280</xdr:rowOff>
    </xdr:from>
    <xdr:to>
      <xdr:col>82</xdr:col>
      <xdr:colOff>107950</xdr:colOff>
      <xdr:row>61</xdr:row>
      <xdr:rowOff>92710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3682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54610</xdr:rowOff>
    </xdr:from>
    <xdr:to>
      <xdr:col>78</xdr:col>
      <xdr:colOff>69850</xdr:colOff>
      <xdr:row>61</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513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88900</xdr:rowOff>
    </xdr:from>
    <xdr:to>
      <xdr:col>73</xdr:col>
      <xdr:colOff>180975</xdr:colOff>
      <xdr:row>61</xdr:row>
      <xdr:rowOff>54610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3759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168910</xdr:rowOff>
    </xdr:from>
    <xdr:to>
      <xdr:col>69</xdr:col>
      <xdr:colOff>92075</xdr:colOff>
      <xdr:row>60</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2844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30480</xdr:rowOff>
    </xdr:from>
    <xdr:to>
      <xdr:col>82</xdr:col>
      <xdr:colOff>158750</xdr:colOff>
      <xdr:row>60</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2557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41910</xdr:rowOff>
    </xdr:from>
    <xdr:to>
      <xdr:col>78</xdr:col>
      <xdr:colOff>120650</xdr:colOff>
      <xdr:row>61</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128287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58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3810</xdr:rowOff>
    </xdr:from>
    <xdr:to>
      <xdr:col>74</xdr:col>
      <xdr:colOff>31750</xdr:colOff>
      <xdr:row>61</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90187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54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118110</xdr:rowOff>
    </xdr:from>
    <xdr:to>
      <xdr:col>65</xdr:col>
      <xdr:colOff>53975</xdr:colOff>
      <xdr:row>60</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33037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補助費等の経常経費において大きな割合を占めているものは一部事務組合等負担金であるが、類似団体と比較すると低くなっている。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35560</xdr:rowOff>
    </xdr:from>
    <xdr:to>
      <xdr:col>82</xdr:col>
      <xdr:colOff>107950</xdr:colOff>
      <xdr:row>36</xdr:row>
      <xdr:rowOff>76708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077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35</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62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144289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17272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620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近年の多額の起債により大きく公債費が増加している。令和６年度以降も償還額は４億円を超えて推移する見込であり、財政規模の縮小、投資的事業の抑制が急務である。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69850</xdr:rowOff>
    </xdr:from>
    <xdr:to>
      <xdr:col>24</xdr:col>
      <xdr:colOff>25400</xdr:colOff>
      <xdr:row>79</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44295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78</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2578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138430</xdr:rowOff>
    </xdr:from>
    <xdr:to>
      <xdr:col>15</xdr:col>
      <xdr:colOff>98425</xdr:colOff>
      <xdr:row>77</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68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138430</xdr:rowOff>
    </xdr:from>
    <xdr:to>
      <xdr:col>11</xdr:col>
      <xdr:colOff>9525</xdr:colOff>
      <xdr:row>76</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68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160020</xdr:rowOff>
    </xdr:from>
    <xdr:to>
      <xdr:col>24</xdr:col>
      <xdr:colOff>76200</xdr:colOff>
      <xdr:row>79</xdr:row>
      <xdr:rowOff>90170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132097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19050</xdr:rowOff>
    </xdr:from>
    <xdr:to>
      <xdr:col>20</xdr:col>
      <xdr:colOff>38100</xdr:colOff>
      <xdr:row>78</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105427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47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59707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87630</xdr:rowOff>
    </xdr:from>
    <xdr:to>
      <xdr:col>11</xdr:col>
      <xdr:colOff>60325</xdr:colOff>
      <xdr:row>77</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今後数年、公債費が高止まりし経常収支比率を押し上げると見込まれ、財政の硬直化が一層進むと想定される。経常経費全体の抑制を図るため、事務事業の不断の見直しが不可欠である。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97608</xdr:rowOff>
    </xdr:from>
    <xdr:to>
      <xdr:col>82</xdr:col>
      <xdr:colOff>107950</xdr:colOff>
      <xdr:row>78</xdr:row>
      <xdr:rowOff>133531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470708"/>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94343</xdr:rowOff>
    </xdr:from>
    <xdr:to>
      <xdr:col>78</xdr:col>
      <xdr:colOff>69850</xdr:colOff>
      <xdr:row>78</xdr:row>
      <xdr:rowOff>133531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6744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55155</xdr:rowOff>
    </xdr:from>
    <xdr:to>
      <xdr:col>73</xdr:col>
      <xdr:colOff>180975</xdr:colOff>
      <xdr:row>78</xdr:row>
      <xdr:rowOff>94343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4282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55155</xdr:rowOff>
    </xdr:from>
    <xdr:to>
      <xdr:col>69</xdr:col>
      <xdr:colOff>92075</xdr:colOff>
      <xdr:row>78</xdr:row>
      <xdr:rowOff>120469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42825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21426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46808</xdr:rowOff>
    </xdr:from>
    <xdr:to>
      <xdr:col>82</xdr:col>
      <xdr:colOff>158750</xdr:colOff>
      <xdr:row>78</xdr:row>
      <xdr:rowOff>148408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1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18885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82731</xdr:rowOff>
    </xdr:from>
    <xdr:to>
      <xdr:col>78</xdr:col>
      <xdr:colOff>120650</xdr:colOff>
      <xdr:row>79</xdr:row>
      <xdr:rowOff>12881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5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169108</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42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43543</xdr:rowOff>
    </xdr:from>
    <xdr:to>
      <xdr:col>74</xdr:col>
      <xdr:colOff>31750</xdr:colOff>
      <xdr:row>78</xdr:row>
      <xdr:rowOff>145143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129920</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4355</xdr:rowOff>
    </xdr:from>
    <xdr:to>
      <xdr:col>69</xdr:col>
      <xdr:colOff>142875</xdr:colOff>
      <xdr:row>78</xdr:row>
      <xdr:rowOff>105955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90732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69669</xdr:rowOff>
    </xdr:from>
    <xdr:to>
      <xdr:col>65</xdr:col>
      <xdr:colOff>53975</xdr:colOff>
      <xdr:row>78</xdr:row>
      <xdr:rowOff>171269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156046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8783</xdr:rowOff>
    </xdr:from>
    <xdr:to>
      <xdr:col>29</xdr:col>
      <xdr:colOff>127000</xdr:colOff>
      <xdr:row>18</xdr:row>
      <xdr:rowOff>25132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142508"/>
          <a:ext cx="647700" cy="16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1956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13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25132</xdr:rowOff>
    </xdr:from>
    <xdr:to>
      <xdr:col>26</xdr:col>
      <xdr:colOff>50800</xdr:colOff>
      <xdr:row>18</xdr:row>
      <xdr:rowOff>44094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158857"/>
          <a:ext cx="698500" cy="18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146483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3280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44094</xdr:rowOff>
    </xdr:from>
    <xdr:to>
      <xdr:col>22</xdr:col>
      <xdr:colOff>114300</xdr:colOff>
      <xdr:row>18</xdr:row>
      <xdr:rowOff>67609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177819"/>
          <a:ext cx="698500" cy="2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168591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330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67609</xdr:rowOff>
    </xdr:from>
    <xdr:to>
      <xdr:col>18</xdr:col>
      <xdr:colOff>177800</xdr:colOff>
      <xdr:row>18</xdr:row>
      <xdr:rowOff>79813</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01334"/>
          <a:ext cx="698500" cy="122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7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60918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6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8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70613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37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129433</xdr:rowOff>
    </xdr:from>
    <xdr:to>
      <xdr:col>29</xdr:col>
      <xdr:colOff>177800</xdr:colOff>
      <xdr:row>18</xdr:row>
      <xdr:rowOff>59583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091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145960</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293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145782</xdr:rowOff>
    </xdr:from>
    <xdr:to>
      <xdr:col>26</xdr:col>
      <xdr:colOff>101600</xdr:colOff>
      <xdr:row>18</xdr:row>
      <xdr:rowOff>75932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108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86109</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287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164744</xdr:rowOff>
    </xdr:from>
    <xdr:to>
      <xdr:col>22</xdr:col>
      <xdr:colOff>165100</xdr:colOff>
      <xdr:row>18</xdr:row>
      <xdr:rowOff>94894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127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105071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289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16809</xdr:rowOff>
    </xdr:from>
    <xdr:to>
      <xdr:col>19</xdr:col>
      <xdr:colOff>38100</xdr:colOff>
      <xdr:row>18</xdr:row>
      <xdr:rowOff>118409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150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128586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91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29013</xdr:rowOff>
    </xdr:from>
    <xdr:to>
      <xdr:col>15</xdr:col>
      <xdr:colOff>101600</xdr:colOff>
      <xdr:row>18</xdr:row>
      <xdr:rowOff>130613</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162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140790</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29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333685</xdr:rowOff>
    </xdr:from>
    <xdr:to>
      <xdr:col>29</xdr:col>
      <xdr:colOff>127000</xdr:colOff>
      <xdr:row>35</xdr:row>
      <xdr:rowOff>159880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601135"/>
          <a:ext cx="647700" cy="169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159880</xdr:rowOff>
    </xdr:from>
    <xdr:to>
      <xdr:col>26</xdr:col>
      <xdr:colOff>50800</xdr:colOff>
      <xdr:row>35</xdr:row>
      <xdr:rowOff>310070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70230"/>
          <a:ext cx="698500" cy="150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310070</xdr:rowOff>
    </xdr:from>
    <xdr:to>
      <xdr:col>22</xdr:col>
      <xdr:colOff>114300</xdr:colOff>
      <xdr:row>36</xdr:row>
      <xdr:rowOff>56366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920420"/>
          <a:ext cx="698500" cy="89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56366</xdr:rowOff>
    </xdr:from>
    <xdr:to>
      <xdr:col>18</xdr:col>
      <xdr:colOff>177800</xdr:colOff>
      <xdr:row>36</xdr:row>
      <xdr:rowOff>106148</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09616"/>
          <a:ext cx="698500" cy="49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157821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282885</xdr:rowOff>
    </xdr:from>
    <xdr:to>
      <xdr:col>29</xdr:col>
      <xdr:colOff>177800</xdr:colOff>
      <xdr:row>35</xdr:row>
      <xdr:rowOff>41585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50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127962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395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109080</xdr:rowOff>
    </xdr:from>
    <xdr:to>
      <xdr:col>26</xdr:col>
      <xdr:colOff>101600</xdr:colOff>
      <xdr:row>35</xdr:row>
      <xdr:rowOff>210680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19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220857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88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259270</xdr:rowOff>
    </xdr:from>
    <xdr:to>
      <xdr:col>22</xdr:col>
      <xdr:colOff>165100</xdr:colOff>
      <xdr:row>36</xdr:row>
      <xdr:rowOff>17970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869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28147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6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5566</xdr:rowOff>
    </xdr:from>
    <xdr:to>
      <xdr:col>19</xdr:col>
      <xdr:colOff>38100</xdr:colOff>
      <xdr:row>36</xdr:row>
      <xdr:rowOff>107166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58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117343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2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55348</xdr:rowOff>
    </xdr:from>
    <xdr:to>
      <xdr:col>15</xdr:col>
      <xdr:colOff>101600</xdr:colOff>
      <xdr:row>36</xdr:row>
      <xdr:rowOff>156948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08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141725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94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106860</xdr:rowOff>
    </xdr:from>
    <xdr:to>
      <xdr:col>24</xdr:col>
      <xdr:colOff>63500</xdr:colOff>
      <xdr:row>36</xdr:row>
      <xdr:rowOff>109115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79060"/>
          <a:ext cx="838200" cy="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93889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66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109115</xdr:rowOff>
    </xdr:from>
    <xdr:to>
      <xdr:col>19</xdr:col>
      <xdr:colOff>177800</xdr:colOff>
      <xdr:row>36</xdr:row>
      <xdr:rowOff>120031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81315"/>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66565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1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120031</xdr:rowOff>
    </xdr:from>
    <xdr:to>
      <xdr:col>15</xdr:col>
      <xdr:colOff>50800</xdr:colOff>
      <xdr:row>36</xdr:row>
      <xdr:rowOff>157304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92231"/>
          <a:ext cx="889000" cy="3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87424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157304</xdr:rowOff>
    </xdr:from>
    <xdr:to>
      <xdr:col>10</xdr:col>
      <xdr:colOff>114300</xdr:colOff>
      <xdr:row>37</xdr:row>
      <xdr:rowOff>56197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29504"/>
          <a:ext cx="889000" cy="7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157587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31071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56060</xdr:rowOff>
    </xdr:from>
    <xdr:to>
      <xdr:col>24</xdr:col>
      <xdr:colOff>114300</xdr:colOff>
      <xdr:row>36</xdr:row>
      <xdr:rowOff>157660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2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78937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7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58315</xdr:rowOff>
    </xdr:from>
    <xdr:to>
      <xdr:col>20</xdr:col>
      <xdr:colOff>38100</xdr:colOff>
      <xdr:row>36</xdr:row>
      <xdr:rowOff>159915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3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4992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0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69231</xdr:rowOff>
    </xdr:from>
    <xdr:to>
      <xdr:col>15</xdr:col>
      <xdr:colOff>101600</xdr:colOff>
      <xdr:row>36</xdr:row>
      <xdr:rowOff>170831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4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15908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16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106504</xdr:rowOff>
    </xdr:from>
    <xdr:to>
      <xdr:col>10</xdr:col>
      <xdr:colOff>165100</xdr:colOff>
      <xdr:row>37</xdr:row>
      <xdr:rowOff>36654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53181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53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5397</xdr:rowOff>
    </xdr:from>
    <xdr:to>
      <xdr:col>6</xdr:col>
      <xdr:colOff>38100</xdr:colOff>
      <xdr:row>37</xdr:row>
      <xdr:rowOff>106997</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123524</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24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24214</xdr:rowOff>
    </xdr:from>
    <xdr:to>
      <xdr:col>24</xdr:col>
      <xdr:colOff>63500</xdr:colOff>
      <xdr:row>57</xdr:row>
      <xdr:rowOff>25181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96864"/>
          <a:ext cx="8382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25181</xdr:rowOff>
    </xdr:from>
    <xdr:to>
      <xdr:col>19</xdr:col>
      <xdr:colOff>177800</xdr:colOff>
      <xdr:row>57</xdr:row>
      <xdr:rowOff>30431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97831"/>
          <a:ext cx="889000" cy="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30431</xdr:rowOff>
    </xdr:from>
    <xdr:to>
      <xdr:col>15</xdr:col>
      <xdr:colOff>50800</xdr:colOff>
      <xdr:row>57</xdr:row>
      <xdr:rowOff>37761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03081"/>
          <a:ext cx="8890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37761</xdr:rowOff>
    </xdr:from>
    <xdr:to>
      <xdr:col>10</xdr:col>
      <xdr:colOff>114300</xdr:colOff>
      <xdr:row>57</xdr:row>
      <xdr:rowOff>45155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10411"/>
          <a:ext cx="889000" cy="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122949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9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130839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90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144864</xdr:rowOff>
    </xdr:from>
    <xdr:to>
      <xdr:col>24</xdr:col>
      <xdr:colOff>114300</xdr:colOff>
      <xdr:row>57</xdr:row>
      <xdr:rowOff>75014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104241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3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145831</xdr:rowOff>
    </xdr:from>
    <xdr:to>
      <xdr:col>20</xdr:col>
      <xdr:colOff>38100</xdr:colOff>
      <xdr:row>57</xdr:row>
      <xdr:rowOff>75981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92508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2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151081</xdr:rowOff>
    </xdr:from>
    <xdr:to>
      <xdr:col>15</xdr:col>
      <xdr:colOff>101600</xdr:colOff>
      <xdr:row>57</xdr:row>
      <xdr:rowOff>81231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5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97758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2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158411</xdr:rowOff>
    </xdr:from>
    <xdr:to>
      <xdr:col>10</xdr:col>
      <xdr:colOff>165100</xdr:colOff>
      <xdr:row>57</xdr:row>
      <xdr:rowOff>88561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105088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3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165805</xdr:rowOff>
    </xdr:from>
    <xdr:to>
      <xdr:col>6</xdr:col>
      <xdr:colOff>38100</xdr:colOff>
      <xdr:row>57</xdr:row>
      <xdr:rowOff>95955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112482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4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140235</xdr:rowOff>
    </xdr:from>
    <xdr:to>
      <xdr:col>24</xdr:col>
      <xdr:colOff>63500</xdr:colOff>
      <xdr:row>76</xdr:row>
      <xdr:rowOff>18912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998985"/>
          <a:ext cx="838200" cy="5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108205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309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67947</xdr:rowOff>
    </xdr:from>
    <xdr:to>
      <xdr:col>19</xdr:col>
      <xdr:colOff>177800</xdr:colOff>
      <xdr:row>75</xdr:row>
      <xdr:rowOff>140235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926697"/>
          <a:ext cx="889000" cy="7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51974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42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67947</xdr:rowOff>
    </xdr:from>
    <xdr:to>
      <xdr:col>15</xdr:col>
      <xdr:colOff>50800</xdr:colOff>
      <xdr:row>76</xdr:row>
      <xdr:rowOff>25198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926697"/>
          <a:ext cx="889000" cy="12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58559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25198</xdr:rowOff>
    </xdr:from>
    <xdr:to>
      <xdr:col>10</xdr:col>
      <xdr:colOff>114300</xdr:colOff>
      <xdr:row>77</xdr:row>
      <xdr:rowOff>99502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055398"/>
          <a:ext cx="889000" cy="24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56985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4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95431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4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139562</xdr:rowOff>
    </xdr:from>
    <xdr:to>
      <xdr:col>24</xdr:col>
      <xdr:colOff>114300</xdr:colOff>
      <xdr:row>76</xdr:row>
      <xdr:rowOff>69712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299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162439</xdr:rowOff>
    </xdr:from>
    <xdr:ext cx="599010"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849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89435</xdr:rowOff>
    </xdr:from>
    <xdr:to>
      <xdr:col>20</xdr:col>
      <xdr:colOff>38100</xdr:colOff>
      <xdr:row>76</xdr:row>
      <xdr:rowOff>19585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4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36112</xdr:rowOff>
    </xdr:from>
    <xdr:ext cx="59901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497795" y="1272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17147</xdr:rowOff>
    </xdr:from>
    <xdr:to>
      <xdr:col>15</xdr:col>
      <xdr:colOff>101600</xdr:colOff>
      <xdr:row>75</xdr:row>
      <xdr:rowOff>118747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8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135274</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08795" y="1265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145848</xdr:rowOff>
    </xdr:from>
    <xdr:to>
      <xdr:col>10</xdr:col>
      <xdr:colOff>165100</xdr:colOff>
      <xdr:row>76</xdr:row>
      <xdr:rowOff>75998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0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92525</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19795" y="127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48702</xdr:rowOff>
    </xdr:from>
    <xdr:to>
      <xdr:col>6</xdr:col>
      <xdr:colOff>38100</xdr:colOff>
      <xdr:row>77</xdr:row>
      <xdr:rowOff>150302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166829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02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91565</xdr:rowOff>
    </xdr:from>
    <xdr:to>
      <xdr:col>24</xdr:col>
      <xdr:colOff>63500</xdr:colOff>
      <xdr:row>97</xdr:row>
      <xdr:rowOff>21468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3797300" y="16550765"/>
          <a:ext cx="838200" cy="10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157752</xdr:rowOff>
    </xdr:from>
    <xdr:to>
      <xdr:col>19</xdr:col>
      <xdr:colOff>177800</xdr:colOff>
      <xdr:row>96</xdr:row>
      <xdr:rowOff>91565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445502"/>
          <a:ext cx="889000" cy="10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157752</xdr:rowOff>
    </xdr:from>
    <xdr:to>
      <xdr:col>15</xdr:col>
      <xdr:colOff>50800</xdr:colOff>
      <xdr:row>97</xdr:row>
      <xdr:rowOff>77124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445502"/>
          <a:ext cx="889000" cy="26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77124</xdr:rowOff>
    </xdr:from>
    <xdr:to>
      <xdr:col>10</xdr:col>
      <xdr:colOff>114300</xdr:colOff>
      <xdr:row>97</xdr:row>
      <xdr:rowOff>97478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707774"/>
          <a:ext cx="889000" cy="20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110901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142118</xdr:rowOff>
    </xdr:from>
    <xdr:to>
      <xdr:col>24</xdr:col>
      <xdr:colOff>114300</xdr:colOff>
      <xdr:row>97</xdr:row>
      <xdr:rowOff>72268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6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120545</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57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40765</xdr:rowOff>
    </xdr:from>
    <xdr:to>
      <xdr:col>20</xdr:col>
      <xdr:colOff>38100</xdr:colOff>
      <xdr:row>96</xdr:row>
      <xdr:rowOff>142365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133492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106952</xdr:rowOff>
    </xdr:from>
    <xdr:to>
      <xdr:col>15</xdr:col>
      <xdr:colOff>101600</xdr:colOff>
      <xdr:row>96</xdr:row>
      <xdr:rowOff>37102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28229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8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26324</xdr:rowOff>
    </xdr:from>
    <xdr:to>
      <xdr:col>10</xdr:col>
      <xdr:colOff>165100</xdr:colOff>
      <xdr:row>97</xdr:row>
      <xdr:rowOff>127924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65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119051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7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46678</xdr:rowOff>
    </xdr:from>
    <xdr:to>
      <xdr:col>6</xdr:col>
      <xdr:colOff>38100</xdr:colOff>
      <xdr:row>97</xdr:row>
      <xdr:rowOff>148278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67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139405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77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139173</xdr:rowOff>
    </xdr:from>
    <xdr:to>
      <xdr:col>55</xdr:col>
      <xdr:colOff>0</xdr:colOff>
      <xdr:row>37</xdr:row>
      <xdr:rowOff>140283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482823"/>
          <a:ext cx="8382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140283</xdr:rowOff>
    </xdr:from>
    <xdr:to>
      <xdr:col>50</xdr:col>
      <xdr:colOff>114300</xdr:colOff>
      <xdr:row>37</xdr:row>
      <xdr:rowOff>160161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483933"/>
          <a:ext cx="889000" cy="1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78909</xdr:rowOff>
    </xdr:from>
    <xdr:to>
      <xdr:col>45</xdr:col>
      <xdr:colOff>177800</xdr:colOff>
      <xdr:row>37</xdr:row>
      <xdr:rowOff>160161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22559"/>
          <a:ext cx="889000" cy="8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78909</xdr:rowOff>
    </xdr:from>
    <xdr:to>
      <xdr:col>41</xdr:col>
      <xdr:colOff>50800</xdr:colOff>
      <xdr:row>38</xdr:row>
      <xdr:rowOff>22396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22559"/>
          <a:ext cx="889000" cy="1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116414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1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80613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5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88373</xdr:rowOff>
    </xdr:from>
    <xdr:to>
      <xdr:col>55</xdr:col>
      <xdr:colOff>50800</xdr:colOff>
      <xdr:row>38</xdr:row>
      <xdr:rowOff>18523</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3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17373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89483</xdr:rowOff>
    </xdr:from>
    <xdr:to>
      <xdr:col>50</xdr:col>
      <xdr:colOff>165100</xdr:colOff>
      <xdr:row>38</xdr:row>
      <xdr:rowOff>19633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3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10761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25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109361</xdr:rowOff>
    </xdr:from>
    <xdr:to>
      <xdr:col>46</xdr:col>
      <xdr:colOff>38100</xdr:colOff>
      <xdr:row>38</xdr:row>
      <xdr:rowOff>39511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5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30638</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4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28109</xdr:rowOff>
    </xdr:from>
    <xdr:to>
      <xdr:col>41</xdr:col>
      <xdr:colOff>101600</xdr:colOff>
      <xdr:row>37</xdr:row>
      <xdr:rowOff>129709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3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120836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64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143046</xdr:rowOff>
    </xdr:from>
    <xdr:to>
      <xdr:col>36</xdr:col>
      <xdr:colOff>165100</xdr:colOff>
      <xdr:row>38</xdr:row>
      <xdr:rowOff>73196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48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64323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57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11157</xdr:rowOff>
    </xdr:from>
    <xdr:to>
      <xdr:col>55</xdr:col>
      <xdr:colOff>0</xdr:colOff>
      <xdr:row>58</xdr:row>
      <xdr:rowOff>62933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9955257"/>
          <a:ext cx="838200" cy="5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940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62933</xdr:rowOff>
    </xdr:from>
    <xdr:to>
      <xdr:col>50</xdr:col>
      <xdr:colOff>114300</xdr:colOff>
      <xdr:row>58</xdr:row>
      <xdr:rowOff>75733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8750300" y="10007033"/>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113940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1005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32078</xdr:rowOff>
    </xdr:from>
    <xdr:to>
      <xdr:col>45</xdr:col>
      <xdr:colOff>177800</xdr:colOff>
      <xdr:row>58</xdr:row>
      <xdr:rowOff>75733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76178"/>
          <a:ext cx="889000" cy="4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2720</xdr:rowOff>
    </xdr:from>
    <xdr:to>
      <xdr:col>41</xdr:col>
      <xdr:colOff>50800</xdr:colOff>
      <xdr:row>58</xdr:row>
      <xdr:rowOff>32078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9946820"/>
          <a:ext cx="889000" cy="2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121365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6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121224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6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131807</xdr:rowOff>
    </xdr:from>
    <xdr:to>
      <xdr:col>55</xdr:col>
      <xdr:colOff>50800</xdr:colOff>
      <xdr:row>58</xdr:row>
      <xdr:rowOff>61957</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0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91184</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69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12133</xdr:rowOff>
    </xdr:from>
    <xdr:to>
      <xdr:col>50</xdr:col>
      <xdr:colOff>165100</xdr:colOff>
      <xdr:row>58</xdr:row>
      <xdr:rowOff>113733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5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130260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973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24933</xdr:rowOff>
    </xdr:from>
    <xdr:to>
      <xdr:col>46</xdr:col>
      <xdr:colOff>38100</xdr:colOff>
      <xdr:row>58</xdr:row>
      <xdr:rowOff>126533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6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117660</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6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152728</xdr:rowOff>
    </xdr:from>
    <xdr:to>
      <xdr:col>41</xdr:col>
      <xdr:colOff>101600</xdr:colOff>
      <xdr:row>58</xdr:row>
      <xdr:rowOff>82878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2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99405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0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123370</xdr:rowOff>
    </xdr:from>
    <xdr:to>
      <xdr:col>36</xdr:col>
      <xdr:colOff>165100</xdr:colOff>
      <xdr:row>58</xdr:row>
      <xdr:rowOff>53520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89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70047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7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84359</xdr:rowOff>
    </xdr:from>
    <xdr:to>
      <xdr:col>55</xdr:col>
      <xdr:colOff>0</xdr:colOff>
      <xdr:row>78</xdr:row>
      <xdr:rowOff>116427</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114559"/>
          <a:ext cx="838200" cy="37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131515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333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116427</xdr:rowOff>
    </xdr:from>
    <xdr:to>
      <xdr:col>50</xdr:col>
      <xdr:colOff>114300</xdr:colOff>
      <xdr:row>78</xdr:row>
      <xdr:rowOff>133238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489527"/>
          <a:ext cx="889000" cy="1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133238</xdr:rowOff>
    </xdr:from>
    <xdr:to>
      <xdr:col>45</xdr:col>
      <xdr:colOff>177800</xdr:colOff>
      <xdr:row>78</xdr:row>
      <xdr:rowOff>133638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506338"/>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126682</xdr:rowOff>
    </xdr:from>
    <xdr:to>
      <xdr:col>41</xdr:col>
      <xdr:colOff>50800</xdr:colOff>
      <xdr:row>78</xdr:row>
      <xdr:rowOff>133638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99782"/>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137487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139399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33559</xdr:rowOff>
    </xdr:from>
    <xdr:to>
      <xdr:col>55</xdr:col>
      <xdr:colOff>50800</xdr:colOff>
      <xdr:row>76</xdr:row>
      <xdr:rowOff>135159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06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56435</xdr:rowOff>
    </xdr:from>
    <xdr:ext cx="599010"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291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65627</xdr:rowOff>
    </xdr:from>
    <xdr:to>
      <xdr:col>50</xdr:col>
      <xdr:colOff>165100</xdr:colOff>
      <xdr:row>78</xdr:row>
      <xdr:rowOff>167227</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38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158354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82438</xdr:rowOff>
    </xdr:from>
    <xdr:to>
      <xdr:col>46</xdr:col>
      <xdr:colOff>38100</xdr:colOff>
      <xdr:row>79</xdr:row>
      <xdr:rowOff>12588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3715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54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82838</xdr:rowOff>
    </xdr:from>
    <xdr:to>
      <xdr:col>41</xdr:col>
      <xdr:colOff>101600</xdr:colOff>
      <xdr:row>79</xdr:row>
      <xdr:rowOff>12988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5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4115</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54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75882</xdr:rowOff>
    </xdr:from>
    <xdr:to>
      <xdr:col>36</xdr:col>
      <xdr:colOff>165100</xdr:colOff>
      <xdr:row>79</xdr:row>
      <xdr:rowOff>6032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168609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4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70062</xdr:rowOff>
    </xdr:from>
    <xdr:to>
      <xdr:col>55</xdr:col>
      <xdr:colOff>0</xdr:colOff>
      <xdr:row>98</xdr:row>
      <xdr:rowOff>111379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72162"/>
          <a:ext cx="838200" cy="4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70062</xdr:rowOff>
    </xdr:from>
    <xdr:to>
      <xdr:col>50</xdr:col>
      <xdr:colOff>114300</xdr:colOff>
      <xdr:row>98</xdr:row>
      <xdr:rowOff>83245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872162"/>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34162</xdr:rowOff>
    </xdr:from>
    <xdr:to>
      <xdr:col>45</xdr:col>
      <xdr:colOff>177800</xdr:colOff>
      <xdr:row>98</xdr:row>
      <xdr:rowOff>83245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836262"/>
          <a:ext cx="889000" cy="4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6449</xdr:rowOff>
    </xdr:from>
    <xdr:to>
      <xdr:col>41</xdr:col>
      <xdr:colOff>50800</xdr:colOff>
      <xdr:row>98</xdr:row>
      <xdr:rowOff>34162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808549"/>
          <a:ext cx="889000" cy="2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145246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143217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60579</xdr:rowOff>
    </xdr:from>
    <xdr:to>
      <xdr:col>55</xdr:col>
      <xdr:colOff>50800</xdr:colOff>
      <xdr:row>98</xdr:row>
      <xdr:rowOff>162179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19262</xdr:rowOff>
    </xdr:from>
    <xdr:to>
      <xdr:col>50</xdr:col>
      <xdr:colOff>165100</xdr:colOff>
      <xdr:row>98</xdr:row>
      <xdr:rowOff>120862</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2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137389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59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32445</xdr:rowOff>
    </xdr:from>
    <xdr:to>
      <xdr:col>46</xdr:col>
      <xdr:colOff>38100</xdr:colOff>
      <xdr:row>98</xdr:row>
      <xdr:rowOff>134045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3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150572</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60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154812</xdr:rowOff>
    </xdr:from>
    <xdr:to>
      <xdr:col>41</xdr:col>
      <xdr:colOff>101600</xdr:colOff>
      <xdr:row>98</xdr:row>
      <xdr:rowOff>84962</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78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101489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6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127099</xdr:rowOff>
    </xdr:from>
    <xdr:to>
      <xdr:col>36</xdr:col>
      <xdr:colOff>165100</xdr:colOff>
      <xdr:row>98</xdr:row>
      <xdr:rowOff>57249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75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73776</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53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24836</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711386"/>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141944</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57044"/>
          <a:ext cx="889000" cy="73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141944</xdr:rowOff>
    </xdr:from>
    <xdr:to>
      <xdr:col>71</xdr:col>
      <xdr:colOff>177800</xdr:colOff>
      <xdr:row>39</xdr:row>
      <xdr:rowOff>33176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657044"/>
          <a:ext cx="889000" cy="6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162488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58239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145486</xdr:rowOff>
    </xdr:from>
    <xdr:to>
      <xdr:col>85</xdr:col>
      <xdr:colOff>177800</xdr:colOff>
      <xdr:row>39</xdr:row>
      <xdr:rowOff>75636</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68527</xdr:rowOff>
    </xdr:from>
    <xdr:ext cx="469744"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8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91144</xdr:rowOff>
    </xdr:from>
    <xdr:to>
      <xdr:col>72</xdr:col>
      <xdr:colOff>38100</xdr:colOff>
      <xdr:row>39</xdr:row>
      <xdr:rowOff>21294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0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12421</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6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153826</xdr:rowOff>
    </xdr:from>
    <xdr:to>
      <xdr:col>67</xdr:col>
      <xdr:colOff>101600</xdr:colOff>
      <xdr:row>39</xdr:row>
      <xdr:rowOff>83976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75103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150684</xdr:rowOff>
    </xdr:from>
    <xdr:to>
      <xdr:col>85</xdr:col>
      <xdr:colOff>127000</xdr:colOff>
      <xdr:row>76</xdr:row>
      <xdr:rowOff>64210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009434"/>
          <a:ext cx="8382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64210</xdr:rowOff>
    </xdr:from>
    <xdr:to>
      <xdr:col>81</xdr:col>
      <xdr:colOff>50800</xdr:colOff>
      <xdr:row>77</xdr:row>
      <xdr:rowOff>24442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094410"/>
          <a:ext cx="889000" cy="13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24442</xdr:rowOff>
    </xdr:from>
    <xdr:to>
      <xdr:col>76</xdr:col>
      <xdr:colOff>114300</xdr:colOff>
      <xdr:row>77</xdr:row>
      <xdr:rowOff>96495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226092"/>
          <a:ext cx="889000" cy="7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96495</xdr:rowOff>
    </xdr:from>
    <xdr:to>
      <xdr:col>71</xdr:col>
      <xdr:colOff>177800</xdr:colOff>
      <xdr:row>77</xdr:row>
      <xdr:rowOff>114511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298145"/>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23339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39076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41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99885</xdr:rowOff>
    </xdr:from>
    <xdr:to>
      <xdr:col>85</xdr:col>
      <xdr:colOff>177800</xdr:colOff>
      <xdr:row>76</xdr:row>
      <xdr:rowOff>30035</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122762</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81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13410</xdr:rowOff>
    </xdr:from>
    <xdr:to>
      <xdr:col>81</xdr:col>
      <xdr:colOff>101600</xdr:colOff>
      <xdr:row>76</xdr:row>
      <xdr:rowOff>115010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04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131538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81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145092</xdr:rowOff>
    </xdr:from>
    <xdr:to>
      <xdr:col>76</xdr:col>
      <xdr:colOff>165100</xdr:colOff>
      <xdr:row>77</xdr:row>
      <xdr:rowOff>75242</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17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91769</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950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45695</xdr:rowOff>
    </xdr:from>
    <xdr:to>
      <xdr:col>72</xdr:col>
      <xdr:colOff>38100</xdr:colOff>
      <xdr:row>77</xdr:row>
      <xdr:rowOff>147295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2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163822</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0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63711</xdr:rowOff>
    </xdr:from>
    <xdr:to>
      <xdr:col>67</xdr:col>
      <xdr:colOff>101600</xdr:colOff>
      <xdr:row>77</xdr:row>
      <xdr:rowOff>165311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2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10388</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304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7857</xdr:rowOff>
    </xdr:from>
    <xdr:to>
      <xdr:col>85</xdr:col>
      <xdr:colOff>127000</xdr:colOff>
      <xdr:row>98</xdr:row>
      <xdr:rowOff>90238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809957"/>
          <a:ext cx="838200" cy="8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7857</xdr:rowOff>
    </xdr:from>
    <xdr:to>
      <xdr:col>81</xdr:col>
      <xdr:colOff>50800</xdr:colOff>
      <xdr:row>98</xdr:row>
      <xdr:rowOff>25850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809957"/>
          <a:ext cx="889000" cy="1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86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25850</xdr:rowOff>
    </xdr:from>
    <xdr:to>
      <xdr:col>76</xdr:col>
      <xdr:colOff>114300</xdr:colOff>
      <xdr:row>98</xdr:row>
      <xdr:rowOff>27553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827950"/>
          <a:ext cx="889000" cy="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18769</xdr:rowOff>
    </xdr:from>
    <xdr:to>
      <xdr:col>71</xdr:col>
      <xdr:colOff>177800</xdr:colOff>
      <xdr:row>98</xdr:row>
      <xdr:rowOff>27553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820869"/>
          <a:ext cx="889000" cy="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110405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795" y="16912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15257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98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39438</xdr:rowOff>
    </xdr:from>
    <xdr:to>
      <xdr:col>85</xdr:col>
      <xdr:colOff>177800</xdr:colOff>
      <xdr:row>98</xdr:row>
      <xdr:rowOff>141038</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4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5077</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0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128507</xdr:rowOff>
    </xdr:from>
    <xdr:to>
      <xdr:col>81</xdr:col>
      <xdr:colOff>101600</xdr:colOff>
      <xdr:row>98</xdr:row>
      <xdr:rowOff>58657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7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75184</xdr:rowOff>
    </xdr:from>
    <xdr:ext cx="59901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181795" y="1653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146500</xdr:rowOff>
    </xdr:from>
    <xdr:to>
      <xdr:col>76</xdr:col>
      <xdr:colOff>165100</xdr:colOff>
      <xdr:row>98</xdr:row>
      <xdr:rowOff>76650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7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67777</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86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148203</xdr:rowOff>
    </xdr:from>
    <xdr:to>
      <xdr:col>72</xdr:col>
      <xdr:colOff>38100</xdr:colOff>
      <xdr:row>98</xdr:row>
      <xdr:rowOff>78353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77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94880</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03795" y="1655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139419</xdr:rowOff>
    </xdr:from>
    <xdr:to>
      <xdr:col>67</xdr:col>
      <xdr:colOff>101600</xdr:colOff>
      <xdr:row>98</xdr:row>
      <xdr:rowOff>69569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77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86096</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14795" y="1654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51102</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37652"/>
          <a:ext cx="889000" cy="4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156082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49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138367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82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302</xdr:rowOff>
    </xdr:from>
    <xdr:to>
      <xdr:col>98</xdr:col>
      <xdr:colOff>38100</xdr:colOff>
      <xdr:row>39</xdr:row>
      <xdr:rowOff>101902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68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118428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46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167736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6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156996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11207</xdr:rowOff>
    </xdr:from>
    <xdr:to>
      <xdr:col>116</xdr:col>
      <xdr:colOff>63500</xdr:colOff>
      <xdr:row>76</xdr:row>
      <xdr:rowOff>18538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041407"/>
          <a:ext cx="838200" cy="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18538</xdr:rowOff>
    </xdr:from>
    <xdr:to>
      <xdr:col>111</xdr:col>
      <xdr:colOff>177800</xdr:colOff>
      <xdr:row>76</xdr:row>
      <xdr:rowOff>47555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048738"/>
          <a:ext cx="889000" cy="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30382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32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160038</xdr:rowOff>
    </xdr:from>
    <xdr:to>
      <xdr:col>107</xdr:col>
      <xdr:colOff>50800</xdr:colOff>
      <xdr:row>76</xdr:row>
      <xdr:rowOff>47555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018788"/>
          <a:ext cx="889000" cy="5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53748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160038</xdr:rowOff>
    </xdr:from>
    <xdr:to>
      <xdr:col>102</xdr:col>
      <xdr:colOff>114300</xdr:colOff>
      <xdr:row>76</xdr:row>
      <xdr:rowOff>138824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018788"/>
          <a:ext cx="889000" cy="15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125489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32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131857</xdr:rowOff>
    </xdr:from>
    <xdr:to>
      <xdr:col>116</xdr:col>
      <xdr:colOff>114300</xdr:colOff>
      <xdr:row>76</xdr:row>
      <xdr:rowOff>62007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299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154734</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2842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139188</xdr:rowOff>
    </xdr:from>
    <xdr:to>
      <xdr:col>112</xdr:col>
      <xdr:colOff>38100</xdr:colOff>
      <xdr:row>76</xdr:row>
      <xdr:rowOff>69338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299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85865</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277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168205</xdr:rowOff>
    </xdr:from>
    <xdr:to>
      <xdr:col>107</xdr:col>
      <xdr:colOff>101600</xdr:colOff>
      <xdr:row>76</xdr:row>
      <xdr:rowOff>98355</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0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114881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280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109239</xdr:rowOff>
    </xdr:from>
    <xdr:to>
      <xdr:col>102</xdr:col>
      <xdr:colOff>165100</xdr:colOff>
      <xdr:row>76</xdr:row>
      <xdr:rowOff>39390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29679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55916</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274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88024</xdr:rowOff>
    </xdr:from>
    <xdr:to>
      <xdr:col>98</xdr:col>
      <xdr:colOff>38100</xdr:colOff>
      <xdr:row>77</xdr:row>
      <xdr:rowOff>18174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1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34702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289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普通建設事業費の増加要因は、</a:t>
          </a:r>
          <a:r>
            <a:rPr kumimoji="1" lang="en-US" altLang="ja-JP" sz="1300">
              <a:latin typeface="ＭＳ Ｐゴシック" panose="020B0600070205080204" pitchFamily="50" charset="-128"/>
              <a:ea typeface="ＭＳ Ｐゴシック" panose="020B0600070205080204" pitchFamily="50" charset="-128"/>
            </a:rPr>
            <a:t>SS</a:t>
          </a:r>
          <a:r>
            <a:rPr kumimoji="1" lang="ja-JP" altLang="en-US" sz="1300">
              <a:latin typeface="ＭＳ Ｐゴシック" panose="020B0600070205080204" pitchFamily="50" charset="-128"/>
              <a:ea typeface="ＭＳ Ｐゴシック" panose="020B0600070205080204" pitchFamily="50" charset="-128"/>
            </a:rPr>
            <a:t>（サービスステーション）新設、ケーブルテレビ放送設備更新、食鳥処理施設建設が主なものである。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公債費の増加要因は、過疎対策事業債、緊急防災・減債事業債の増加によるものが大きい。</a:t>
          </a:r>
        </a:p>
        <a:p>
          <a:r>
            <a:rPr kumimoji="1" lang="ja-JP" altLang="en-US" sz="1300">
              <a:latin typeface="ＭＳ Ｐゴシック" panose="020B0600070205080204" pitchFamily="50" charset="-128"/>
              <a:ea typeface="ＭＳ Ｐゴシック" panose="020B0600070205080204" pitchFamily="50" charset="-128"/>
            </a:rPr>
            <a:t>扶助費の減少要因は、住民税非課税世帯臨時給付金事業、電気・ガス・食料品等価格高騰緊急支援事業の減によるものが大きい。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積立金の減少要因は、減債基金の積立皆減が主なものである。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1,380
1,371
90.81
3,015,215
2,904,458
109,158
1,484,167
3,585,519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67539</xdr:rowOff>
    </xdr:from>
    <xdr:to>
      <xdr:col>24</xdr:col>
      <xdr:colOff>63500</xdr:colOff>
      <xdr:row>37</xdr:row>
      <xdr:rowOff>74778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11189"/>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37101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80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43345</xdr:rowOff>
    </xdr:from>
    <xdr:to>
      <xdr:col>19</xdr:col>
      <xdr:colOff>177800</xdr:colOff>
      <xdr:row>37</xdr:row>
      <xdr:rowOff>67539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86995"/>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166184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43345</xdr:rowOff>
    </xdr:from>
    <xdr:to>
      <xdr:col>15</xdr:col>
      <xdr:colOff>50800</xdr:colOff>
      <xdr:row>37</xdr:row>
      <xdr:rowOff>83591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86995"/>
          <a:ext cx="889000" cy="4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13898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83591</xdr:rowOff>
    </xdr:from>
    <xdr:to>
      <xdr:col>10</xdr:col>
      <xdr:colOff>114300</xdr:colOff>
      <xdr:row>37</xdr:row>
      <xdr:rowOff>93129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27241"/>
          <a:ext cx="889000" cy="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49433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6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42105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23978</xdr:rowOff>
    </xdr:from>
    <xdr:to>
      <xdr:col>24</xdr:col>
      <xdr:colOff>114300</xdr:colOff>
      <xdr:row>37</xdr:row>
      <xdr:rowOff>125578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6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46855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16739</xdr:rowOff>
    </xdr:from>
    <xdr:to>
      <xdr:col>20</xdr:col>
      <xdr:colOff>38100</xdr:colOff>
      <xdr:row>37</xdr:row>
      <xdr:rowOff>118339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6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134866</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13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163995</xdr:rowOff>
    </xdr:from>
    <xdr:to>
      <xdr:col>15</xdr:col>
      <xdr:colOff>101600</xdr:colOff>
      <xdr:row>37</xdr:row>
      <xdr:rowOff>94145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110672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1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32791</xdr:rowOff>
    </xdr:from>
    <xdr:to>
      <xdr:col>10</xdr:col>
      <xdr:colOff>165100</xdr:colOff>
      <xdr:row>37</xdr:row>
      <xdr:rowOff>134391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7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150918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42329</xdr:rowOff>
    </xdr:from>
    <xdr:to>
      <xdr:col>6</xdr:col>
      <xdr:colOff>38100</xdr:colOff>
      <xdr:row>37</xdr:row>
      <xdr:rowOff>143929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160456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147831</xdr:rowOff>
    </xdr:from>
    <xdr:to>
      <xdr:col>24</xdr:col>
      <xdr:colOff>63500</xdr:colOff>
      <xdr:row>58</xdr:row>
      <xdr:rowOff>17358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20481"/>
          <a:ext cx="838200" cy="4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17358</xdr:rowOff>
    </xdr:from>
    <xdr:to>
      <xdr:col>19</xdr:col>
      <xdr:colOff>177800</xdr:colOff>
      <xdr:row>58</xdr:row>
      <xdr:rowOff>19714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61458"/>
          <a:ext cx="889000" cy="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156763</xdr:rowOff>
    </xdr:from>
    <xdr:to>
      <xdr:col>15</xdr:col>
      <xdr:colOff>50800</xdr:colOff>
      <xdr:row>58</xdr:row>
      <xdr:rowOff>19714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29413"/>
          <a:ext cx="889000" cy="3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156763</xdr:rowOff>
    </xdr:from>
    <xdr:to>
      <xdr:col>10</xdr:col>
      <xdr:colOff>114300</xdr:colOff>
      <xdr:row>58</xdr:row>
      <xdr:rowOff>13644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29413"/>
          <a:ext cx="889000" cy="2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84824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8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126013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7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97031</xdr:rowOff>
    </xdr:from>
    <xdr:to>
      <xdr:col>24</xdr:col>
      <xdr:colOff>114300</xdr:colOff>
      <xdr:row>58</xdr:row>
      <xdr:rowOff>27181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119908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2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138008</xdr:rowOff>
    </xdr:from>
    <xdr:to>
      <xdr:col>20</xdr:col>
      <xdr:colOff>38100</xdr:colOff>
      <xdr:row>58</xdr:row>
      <xdr:rowOff>68158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1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84685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85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140364</xdr:rowOff>
    </xdr:from>
    <xdr:to>
      <xdr:col>15</xdr:col>
      <xdr:colOff>101600</xdr:colOff>
      <xdr:row>58</xdr:row>
      <xdr:rowOff>70514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61641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05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105963</xdr:rowOff>
    </xdr:from>
    <xdr:to>
      <xdr:col>10</xdr:col>
      <xdr:colOff>165100</xdr:colOff>
      <xdr:row>58</xdr:row>
      <xdr:rowOff>36113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7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52640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5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134294</xdr:rowOff>
    </xdr:from>
    <xdr:to>
      <xdr:col>6</xdr:col>
      <xdr:colOff>38100</xdr:colOff>
      <xdr:row>58</xdr:row>
      <xdr:rowOff>64444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0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80971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8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19793</xdr:rowOff>
    </xdr:from>
    <xdr:to>
      <xdr:col>24</xdr:col>
      <xdr:colOff>63500</xdr:colOff>
      <xdr:row>77</xdr:row>
      <xdr:rowOff>33009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21443"/>
          <a:ext cx="838200" cy="1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154994</xdr:rowOff>
    </xdr:from>
    <xdr:to>
      <xdr:col>19</xdr:col>
      <xdr:colOff>177800</xdr:colOff>
      <xdr:row>77</xdr:row>
      <xdr:rowOff>33009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185194"/>
          <a:ext cx="889000" cy="4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154994</xdr:rowOff>
    </xdr:from>
    <xdr:to>
      <xdr:col>15</xdr:col>
      <xdr:colOff>50800</xdr:colOff>
      <xdr:row>77</xdr:row>
      <xdr:rowOff>146048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185194"/>
          <a:ext cx="889000" cy="16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129110</xdr:rowOff>
    </xdr:from>
    <xdr:to>
      <xdr:col>10</xdr:col>
      <xdr:colOff>114300</xdr:colOff>
      <xdr:row>77</xdr:row>
      <xdr:rowOff>146048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59310"/>
          <a:ext cx="889000" cy="18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104715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141025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4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140443</xdr:rowOff>
    </xdr:from>
    <xdr:to>
      <xdr:col>24</xdr:col>
      <xdr:colOff>114300</xdr:colOff>
      <xdr:row>77</xdr:row>
      <xdr:rowOff>70593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118870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153659</xdr:rowOff>
    </xdr:from>
    <xdr:to>
      <xdr:col>20</xdr:col>
      <xdr:colOff>38100</xdr:colOff>
      <xdr:row>77</xdr:row>
      <xdr:rowOff>83809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8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74936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276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104194</xdr:rowOff>
    </xdr:from>
    <xdr:to>
      <xdr:col>15</xdr:col>
      <xdr:colOff>101600</xdr:colOff>
      <xdr:row>77</xdr:row>
      <xdr:rowOff>34344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25471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95248</xdr:rowOff>
    </xdr:from>
    <xdr:to>
      <xdr:col>10</xdr:col>
      <xdr:colOff>165100</xdr:colOff>
      <xdr:row>78</xdr:row>
      <xdr:rowOff>25398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9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16525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8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78310</xdr:rowOff>
    </xdr:from>
    <xdr:to>
      <xdr:col>6</xdr:col>
      <xdr:colOff>38100</xdr:colOff>
      <xdr:row>77</xdr:row>
      <xdr:rowOff>8460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0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24986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8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30159</xdr:rowOff>
    </xdr:from>
    <xdr:to>
      <xdr:col>24</xdr:col>
      <xdr:colOff>63500</xdr:colOff>
      <xdr:row>96</xdr:row>
      <xdr:rowOff>149726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489359"/>
          <a:ext cx="838200" cy="119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30159</xdr:rowOff>
    </xdr:from>
    <xdr:to>
      <xdr:col>19</xdr:col>
      <xdr:colOff>177800</xdr:colOff>
      <xdr:row>96</xdr:row>
      <xdr:rowOff>140678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489359"/>
          <a:ext cx="889000" cy="11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140678</xdr:rowOff>
    </xdr:from>
    <xdr:to>
      <xdr:col>15</xdr:col>
      <xdr:colOff>50800</xdr:colOff>
      <xdr:row>97</xdr:row>
      <xdr:rowOff>60378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599878"/>
          <a:ext cx="889000" cy="9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60378</xdr:rowOff>
    </xdr:from>
    <xdr:to>
      <xdr:col>10</xdr:col>
      <xdr:colOff>114300</xdr:colOff>
      <xdr:row>97</xdr:row>
      <xdr:rowOff>104375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91028"/>
          <a:ext cx="889000" cy="4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108866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739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166679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98926</xdr:rowOff>
    </xdr:from>
    <xdr:to>
      <xdr:col>24</xdr:col>
      <xdr:colOff>114300</xdr:colOff>
      <xdr:row>97</xdr:row>
      <xdr:rowOff>29076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77353</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36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150809</xdr:rowOff>
    </xdr:from>
    <xdr:to>
      <xdr:col>20</xdr:col>
      <xdr:colOff>38100</xdr:colOff>
      <xdr:row>96</xdr:row>
      <xdr:rowOff>80959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4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97486</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21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89878</xdr:rowOff>
    </xdr:from>
    <xdr:to>
      <xdr:col>15</xdr:col>
      <xdr:colOff>101600</xdr:colOff>
      <xdr:row>97</xdr:row>
      <xdr:rowOff>20028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5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36555</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32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9578</xdr:rowOff>
    </xdr:from>
    <xdr:to>
      <xdr:col>10</xdr:col>
      <xdr:colOff>165100</xdr:colOff>
      <xdr:row>97</xdr:row>
      <xdr:rowOff>111178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4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127705</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41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53575</xdr:rowOff>
    </xdr:from>
    <xdr:to>
      <xdr:col>6</xdr:col>
      <xdr:colOff>38100</xdr:colOff>
      <xdr:row>97</xdr:row>
      <xdr:rowOff>155175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146302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7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104191</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619291"/>
          <a:ext cx="889000" cy="11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104191</xdr:rowOff>
    </xdr:from>
    <xdr:to>
      <xdr:col>41</xdr:col>
      <xdr:colOff>50800</xdr:colOff>
      <xdr:row>38</xdr:row>
      <xdr:rowOff>119355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619291"/>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62431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66394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752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53391</xdr:rowOff>
    </xdr:from>
    <xdr:to>
      <xdr:col>41</xdr:col>
      <xdr:colOff>101600</xdr:colOff>
      <xdr:row>38</xdr:row>
      <xdr:rowOff>154991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3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68555</xdr:rowOff>
    </xdr:from>
    <xdr:to>
      <xdr:col>36</xdr:col>
      <xdr:colOff>165100</xdr:colOff>
      <xdr:row>38</xdr:row>
      <xdr:rowOff>170155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8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15232</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35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73932</xdr:rowOff>
    </xdr:from>
    <xdr:to>
      <xdr:col>55</xdr:col>
      <xdr:colOff>0</xdr:colOff>
      <xdr:row>58</xdr:row>
      <xdr:rowOff>126882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46582"/>
          <a:ext cx="838200" cy="22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126882</xdr:rowOff>
    </xdr:from>
    <xdr:to>
      <xdr:col>50</xdr:col>
      <xdr:colOff>114300</xdr:colOff>
      <xdr:row>58</xdr:row>
      <xdr:rowOff>146523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70982"/>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137895</xdr:rowOff>
    </xdr:from>
    <xdr:to>
      <xdr:col>45</xdr:col>
      <xdr:colOff>177800</xdr:colOff>
      <xdr:row>58</xdr:row>
      <xdr:rowOff>146523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81995"/>
          <a:ext cx="889000" cy="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137895</xdr:rowOff>
    </xdr:from>
    <xdr:to>
      <xdr:col>41</xdr:col>
      <xdr:colOff>50800</xdr:colOff>
      <xdr:row>58</xdr:row>
      <xdr:rowOff>160705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081995"/>
          <a:ext cx="889000" cy="2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20026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36404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23132</xdr:rowOff>
    </xdr:from>
    <xdr:to>
      <xdr:col>55</xdr:col>
      <xdr:colOff>50800</xdr:colOff>
      <xdr:row>57</xdr:row>
      <xdr:rowOff>124732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46009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4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76082</xdr:rowOff>
    </xdr:from>
    <xdr:to>
      <xdr:col>50</xdr:col>
      <xdr:colOff>165100</xdr:colOff>
      <xdr:row>59</xdr:row>
      <xdr:rowOff>6232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2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22759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95723</xdr:rowOff>
    </xdr:from>
    <xdr:to>
      <xdr:col>46</xdr:col>
      <xdr:colOff>38100</xdr:colOff>
      <xdr:row>59</xdr:row>
      <xdr:rowOff>25873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42400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1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87095</xdr:rowOff>
    </xdr:from>
    <xdr:to>
      <xdr:col>41</xdr:col>
      <xdr:colOff>101600</xdr:colOff>
      <xdr:row>59</xdr:row>
      <xdr:rowOff>17245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8372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2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109905</xdr:rowOff>
    </xdr:from>
    <xdr:to>
      <xdr:col>36</xdr:col>
      <xdr:colOff>165100</xdr:colOff>
      <xdr:row>59</xdr:row>
      <xdr:rowOff>40055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31182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14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111336</xdr:rowOff>
    </xdr:from>
    <xdr:to>
      <xdr:col>55</xdr:col>
      <xdr:colOff>0</xdr:colOff>
      <xdr:row>78</xdr:row>
      <xdr:rowOff>53679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12986"/>
          <a:ext cx="838200" cy="1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111336</xdr:rowOff>
    </xdr:from>
    <xdr:to>
      <xdr:col>50</xdr:col>
      <xdr:colOff>114300</xdr:colOff>
      <xdr:row>77</xdr:row>
      <xdr:rowOff>167718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12986"/>
          <a:ext cx="889000" cy="5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167718</xdr:rowOff>
    </xdr:from>
    <xdr:to>
      <xdr:col>45</xdr:col>
      <xdr:colOff>177800</xdr:colOff>
      <xdr:row>78</xdr:row>
      <xdr:rowOff>57530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69368"/>
          <a:ext cx="889000" cy="6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57530</xdr:rowOff>
    </xdr:from>
    <xdr:to>
      <xdr:col>41</xdr:col>
      <xdr:colOff>50800</xdr:colOff>
      <xdr:row>78</xdr:row>
      <xdr:rowOff>57950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30630"/>
          <a:ext cx="889000" cy="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123094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140121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1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2879</xdr:rowOff>
    </xdr:from>
    <xdr:to>
      <xdr:col>55</xdr:col>
      <xdr:colOff>50800</xdr:colOff>
      <xdr:row>78</xdr:row>
      <xdr:rowOff>104479</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133706</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6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60536</xdr:rowOff>
    </xdr:from>
    <xdr:to>
      <xdr:col>50</xdr:col>
      <xdr:colOff>165100</xdr:colOff>
      <xdr:row>77</xdr:row>
      <xdr:rowOff>162136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6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7213</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037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116918</xdr:rowOff>
    </xdr:from>
    <xdr:to>
      <xdr:col>46</xdr:col>
      <xdr:colOff>38100</xdr:colOff>
      <xdr:row>78</xdr:row>
      <xdr:rowOff>47068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1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63595</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09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6730</xdr:rowOff>
    </xdr:from>
    <xdr:to>
      <xdr:col>41</xdr:col>
      <xdr:colOff>101600</xdr:colOff>
      <xdr:row>78</xdr:row>
      <xdr:rowOff>108330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7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124857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15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7150</xdr:rowOff>
    </xdr:from>
    <xdr:to>
      <xdr:col>36</xdr:col>
      <xdr:colOff>165100</xdr:colOff>
      <xdr:row>78</xdr:row>
      <xdr:rowOff>108750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125277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105470</xdr:rowOff>
    </xdr:from>
    <xdr:to>
      <xdr:col>55</xdr:col>
      <xdr:colOff>0</xdr:colOff>
      <xdr:row>98</xdr:row>
      <xdr:rowOff>154350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07570"/>
          <a:ext cx="838200" cy="4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105423</xdr:rowOff>
    </xdr:from>
    <xdr:to>
      <xdr:col>50</xdr:col>
      <xdr:colOff>114300</xdr:colOff>
      <xdr:row>98</xdr:row>
      <xdr:rowOff>105470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07523"/>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69803</xdr:rowOff>
    </xdr:from>
    <xdr:to>
      <xdr:col>45</xdr:col>
      <xdr:colOff>177800</xdr:colOff>
      <xdr:row>98</xdr:row>
      <xdr:rowOff>105423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871903"/>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35348</xdr:rowOff>
    </xdr:from>
    <xdr:to>
      <xdr:col>41</xdr:col>
      <xdr:colOff>50800</xdr:colOff>
      <xdr:row>98</xdr:row>
      <xdr:rowOff>69803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37448"/>
          <a:ext cx="889000" cy="3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151198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95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165740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6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103550</xdr:rowOff>
    </xdr:from>
    <xdr:to>
      <xdr:col>55</xdr:col>
      <xdr:colOff>50800</xdr:colOff>
      <xdr:row>99</xdr:row>
      <xdr:rowOff>33700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18477</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2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54670</xdr:rowOff>
    </xdr:from>
    <xdr:to>
      <xdr:col>50</xdr:col>
      <xdr:colOff>165100</xdr:colOff>
      <xdr:row>98</xdr:row>
      <xdr:rowOff>156270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5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147397</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4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54623</xdr:rowOff>
    </xdr:from>
    <xdr:to>
      <xdr:col>46</xdr:col>
      <xdr:colOff>38100</xdr:colOff>
      <xdr:row>98</xdr:row>
      <xdr:rowOff>156223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147350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49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19003</xdr:rowOff>
    </xdr:from>
    <xdr:to>
      <xdr:col>41</xdr:col>
      <xdr:colOff>101600</xdr:colOff>
      <xdr:row>98</xdr:row>
      <xdr:rowOff>120603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2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137130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59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155998</xdr:rowOff>
    </xdr:from>
    <xdr:to>
      <xdr:col>36</xdr:col>
      <xdr:colOff>165100</xdr:colOff>
      <xdr:row>98</xdr:row>
      <xdr:rowOff>86148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8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102675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6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146467</xdr:rowOff>
    </xdr:from>
    <xdr:to>
      <xdr:col>85</xdr:col>
      <xdr:colOff>127000</xdr:colOff>
      <xdr:row>36</xdr:row>
      <xdr:rowOff>170872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18667"/>
          <a:ext cx="838200" cy="2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170872</xdr:rowOff>
    </xdr:from>
    <xdr:to>
      <xdr:col>81</xdr:col>
      <xdr:colOff>50800</xdr:colOff>
      <xdr:row>37</xdr:row>
      <xdr:rowOff>27115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343072"/>
          <a:ext cx="889000" cy="2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75442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1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95297</xdr:rowOff>
    </xdr:from>
    <xdr:to>
      <xdr:col>76</xdr:col>
      <xdr:colOff>114300</xdr:colOff>
      <xdr:row>37</xdr:row>
      <xdr:rowOff>27115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5753147"/>
          <a:ext cx="889000" cy="61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95297</xdr:rowOff>
    </xdr:from>
    <xdr:to>
      <xdr:col>71</xdr:col>
      <xdr:colOff>177800</xdr:colOff>
      <xdr:row>34</xdr:row>
      <xdr:rowOff>88329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5753147"/>
          <a:ext cx="889000" cy="16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77308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2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35497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37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95667</xdr:rowOff>
    </xdr:from>
    <xdr:to>
      <xdr:col>85</xdr:col>
      <xdr:colOff>177800</xdr:colOff>
      <xdr:row>37</xdr:row>
      <xdr:rowOff>25817</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6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118544</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1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120072</xdr:rowOff>
    </xdr:from>
    <xdr:to>
      <xdr:col>81</xdr:col>
      <xdr:colOff>101600</xdr:colOff>
      <xdr:row>37</xdr:row>
      <xdr:rowOff>50222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2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66749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06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147765</xdr:rowOff>
    </xdr:from>
    <xdr:to>
      <xdr:col>76</xdr:col>
      <xdr:colOff>165100</xdr:colOff>
      <xdr:row>37</xdr:row>
      <xdr:rowOff>77915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1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69042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1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44497</xdr:rowOff>
    </xdr:from>
    <xdr:to>
      <xdr:col>72</xdr:col>
      <xdr:colOff>38100</xdr:colOff>
      <xdr:row>33</xdr:row>
      <xdr:rowOff>146097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570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31</xdr:row>
      <xdr:rowOff>162624</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03795" y="547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37529</xdr:rowOff>
    </xdr:from>
    <xdr:to>
      <xdr:col>67</xdr:col>
      <xdr:colOff>101600</xdr:colOff>
      <xdr:row>34</xdr:row>
      <xdr:rowOff>139129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586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155656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14795" y="564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136228</xdr:rowOff>
    </xdr:from>
    <xdr:to>
      <xdr:col>85</xdr:col>
      <xdr:colOff>127000</xdr:colOff>
      <xdr:row>58</xdr:row>
      <xdr:rowOff>143403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080328"/>
          <a:ext cx="838200" cy="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105539</xdr:rowOff>
    </xdr:from>
    <xdr:to>
      <xdr:col>81</xdr:col>
      <xdr:colOff>50800</xdr:colOff>
      <xdr:row>58</xdr:row>
      <xdr:rowOff>136228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10049639"/>
          <a:ext cx="889000" cy="3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96393</xdr:rowOff>
    </xdr:from>
    <xdr:to>
      <xdr:col>76</xdr:col>
      <xdr:colOff>114300</xdr:colOff>
      <xdr:row>58</xdr:row>
      <xdr:rowOff>105539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40493"/>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150686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96393</xdr:rowOff>
    </xdr:from>
    <xdr:to>
      <xdr:col>71</xdr:col>
      <xdr:colOff>177800</xdr:colOff>
      <xdr:row>58</xdr:row>
      <xdr:rowOff>130834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40493"/>
          <a:ext cx="889000" cy="3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59</xdr:row>
      <xdr:rowOff>899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1011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2115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11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92603</xdr:rowOff>
    </xdr:from>
    <xdr:to>
      <xdr:col>85</xdr:col>
      <xdr:colOff>177800</xdr:colOff>
      <xdr:row>59</xdr:row>
      <xdr:rowOff>22753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3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18392</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85428</xdr:rowOff>
    </xdr:from>
    <xdr:to>
      <xdr:col>81</xdr:col>
      <xdr:colOff>101600</xdr:colOff>
      <xdr:row>59</xdr:row>
      <xdr:rowOff>15578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59</xdr:row>
      <xdr:rowOff>6705</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122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54739</xdr:rowOff>
    </xdr:from>
    <xdr:to>
      <xdr:col>76</xdr:col>
      <xdr:colOff>165100</xdr:colOff>
      <xdr:row>58</xdr:row>
      <xdr:rowOff>156339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9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1416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7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45593</xdr:rowOff>
    </xdr:from>
    <xdr:to>
      <xdr:col>72</xdr:col>
      <xdr:colOff>38100</xdr:colOff>
      <xdr:row>58</xdr:row>
      <xdr:rowOff>147193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8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163720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76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80034</xdr:rowOff>
    </xdr:from>
    <xdr:to>
      <xdr:col>67</xdr:col>
      <xdr:colOff>101600</xdr:colOff>
      <xdr:row>59</xdr:row>
      <xdr:rowOff>10184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26711</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799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24836</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5481300" y="13569386"/>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141945</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15045"/>
          <a:ext cx="889000" cy="7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141945</xdr:rowOff>
    </xdr:from>
    <xdr:to>
      <xdr:col>71</xdr:col>
      <xdr:colOff>177800</xdr:colOff>
      <xdr:row>79</xdr:row>
      <xdr:rowOff>33176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15045"/>
          <a:ext cx="889000" cy="6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162489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145486</xdr:rowOff>
    </xdr:from>
    <xdr:to>
      <xdr:col>85</xdr:col>
      <xdr:colOff>177800</xdr:colOff>
      <xdr:row>79</xdr:row>
      <xdr:rowOff>75636</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1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68527</xdr:rowOff>
    </xdr:from>
    <xdr:ext cx="469744"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91145</xdr:rowOff>
    </xdr:from>
    <xdr:to>
      <xdr:col>72</xdr:col>
      <xdr:colOff>38100</xdr:colOff>
      <xdr:row>79</xdr:row>
      <xdr:rowOff>21295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6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12422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55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153826</xdr:rowOff>
    </xdr:from>
    <xdr:to>
      <xdr:col>67</xdr:col>
      <xdr:colOff>101600</xdr:colOff>
      <xdr:row>79</xdr:row>
      <xdr:rowOff>83976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75103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1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150684</xdr:rowOff>
    </xdr:from>
    <xdr:to>
      <xdr:col>85</xdr:col>
      <xdr:colOff>127000</xdr:colOff>
      <xdr:row>96</xdr:row>
      <xdr:rowOff>64210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38434"/>
          <a:ext cx="838200" cy="8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64210</xdr:rowOff>
    </xdr:from>
    <xdr:to>
      <xdr:col>81</xdr:col>
      <xdr:colOff>50800</xdr:colOff>
      <xdr:row>97</xdr:row>
      <xdr:rowOff>24442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23410"/>
          <a:ext cx="889000" cy="13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24442</xdr:rowOff>
    </xdr:from>
    <xdr:to>
      <xdr:col>76</xdr:col>
      <xdr:colOff>114300</xdr:colOff>
      <xdr:row>97</xdr:row>
      <xdr:rowOff>96495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55092"/>
          <a:ext cx="889000" cy="7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96495</xdr:rowOff>
    </xdr:from>
    <xdr:to>
      <xdr:col>71</xdr:col>
      <xdr:colOff>177800</xdr:colOff>
      <xdr:row>97</xdr:row>
      <xdr:rowOff>114511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27145"/>
          <a:ext cx="889000" cy="1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23339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39076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841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99884</xdr:rowOff>
    </xdr:from>
    <xdr:to>
      <xdr:col>85</xdr:col>
      <xdr:colOff>177800</xdr:colOff>
      <xdr:row>96</xdr:row>
      <xdr:rowOff>30034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122761</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23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13410</xdr:rowOff>
    </xdr:from>
    <xdr:to>
      <xdr:col>81</xdr:col>
      <xdr:colOff>101600</xdr:colOff>
      <xdr:row>96</xdr:row>
      <xdr:rowOff>115010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131537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24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145092</xdr:rowOff>
    </xdr:from>
    <xdr:to>
      <xdr:col>76</xdr:col>
      <xdr:colOff>165100</xdr:colOff>
      <xdr:row>97</xdr:row>
      <xdr:rowOff>75242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60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91769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37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45695</xdr:rowOff>
    </xdr:from>
    <xdr:to>
      <xdr:col>72</xdr:col>
      <xdr:colOff>38100</xdr:colOff>
      <xdr:row>97</xdr:row>
      <xdr:rowOff>147295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7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163822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4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63711</xdr:rowOff>
    </xdr:from>
    <xdr:to>
      <xdr:col>67</xdr:col>
      <xdr:colOff>101600</xdr:colOff>
      <xdr:row>97</xdr:row>
      <xdr:rowOff>165311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10388</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46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総務費の増加要因は、</a:t>
          </a:r>
          <a:r>
            <a:rPr kumimoji="1" lang="en-US" altLang="ja-JP" sz="1300">
              <a:latin typeface="ＭＳ Ｐゴシック" panose="020B0600070205080204" pitchFamily="50" charset="-128"/>
              <a:ea typeface="ＭＳ Ｐゴシック" panose="020B0600070205080204" pitchFamily="50" charset="-128"/>
            </a:rPr>
            <a:t>SS</a:t>
          </a:r>
          <a:r>
            <a:rPr kumimoji="1" lang="ja-JP" altLang="en-US" sz="1300">
              <a:latin typeface="ＭＳ Ｐゴシック" panose="020B0600070205080204" pitchFamily="50" charset="-128"/>
              <a:ea typeface="ＭＳ Ｐゴシック" panose="020B0600070205080204" pitchFamily="50" charset="-128"/>
            </a:rPr>
            <a:t>（サービスステーション）新設や、ケーブルテレビ放送設備更新が大きなものである。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農林水産業費の増加要因は、食鳥処理施設新設によるものが大きい。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商工費の減少要因は、道の駅尾瀬みしま宿駐車場拡張工事の完了によるものが大きい。</a:t>
          </a:r>
        </a:p>
        <a:p>
          <a:r>
            <a:rPr kumimoji="1" lang="ja-JP" altLang="en-US" sz="1300">
              <a:latin typeface="ＭＳ Ｐゴシック" panose="020B0600070205080204" pitchFamily="50" charset="-128"/>
              <a:ea typeface="ＭＳ Ｐゴシック" panose="020B0600070205080204" pitchFamily="50" charset="-128"/>
            </a:rPr>
            <a:t>衛生費の減少要因は、ごみ処理最終処分場恒久対策が完了したことが大きなものである。</a:t>
          </a:r>
        </a:p>
        <a:p>
          <a:r>
            <a:rPr kumimoji="1" lang="ja-JP" altLang="en-US" sz="1300">
              <a:latin typeface="ＭＳ Ｐゴシック" panose="020B0600070205080204" pitchFamily="50" charset="-128"/>
              <a:ea typeface="ＭＳ Ｐゴシック" panose="020B0600070205080204" pitchFamily="50" charset="-128"/>
            </a:rPr>
            <a:t>土木費の減少要因は、町営中平団地住戸改修箇所がなかったことが大きな要因である。</a:t>
          </a:r>
        </a:p>
        <a:p>
          <a:r>
            <a:rPr kumimoji="1" lang="ja-JP" altLang="en-US" sz="1300">
              <a:latin typeface="ＭＳ Ｐゴシック" panose="020B0600070205080204" pitchFamily="50" charset="-128"/>
              <a:ea typeface="ＭＳ Ｐゴシック" panose="020B0600070205080204" pitchFamily="50" charset="-128"/>
            </a:rPr>
            <a:t>公債費の増加要因は、過疎対策事業債、緊急防災・減債事業債の増加によるものが大きい。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年度決算においては、財政調整基金の大きな取り崩しを行ったため、財政調整基金残高が△</a:t>
          </a:r>
          <a:r>
            <a:rPr kumimoji="1" lang="en-US" altLang="ja-JP" sz="1400">
              <a:latin typeface="ＭＳ ゴシック" pitchFamily="49" charset="-128"/>
              <a:ea typeface="ＭＳ ゴシック" pitchFamily="49" charset="-128"/>
            </a:rPr>
            <a:t>160</a:t>
          </a:r>
          <a:r>
            <a:rPr kumimoji="1" lang="ja-JP" altLang="en-US" sz="1400">
              <a:latin typeface="ＭＳ ゴシック" pitchFamily="49" charset="-128"/>
              <a:ea typeface="ＭＳ ゴシック" pitchFamily="49" charset="-128"/>
            </a:rPr>
            <a:t>百万円と大きく減少した。今後は公債費財源のための減債基金の取り崩しも見込まれる。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建設改良費を始めとした資本的支出の財源に充てた地方債を年度内に</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収入しなかったため、法適用移行に伴う打切決算により、令和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年度決算上、大幅に収入減額となり一時的に大幅な資金不足が生じてしまった。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未収となった地方債については</a:t>
          </a:r>
          <a:r>
            <a:rPr kumimoji="1" lang="en-US" altLang="ja-JP" sz="1400">
              <a:latin typeface="ＭＳ ゴシック" pitchFamily="49" charset="-128"/>
              <a:ea typeface="ＭＳ ゴシック" pitchFamily="49" charset="-128"/>
            </a:rPr>
            <a:t>R6.5</a:t>
          </a:r>
          <a:r>
            <a:rPr kumimoji="1" lang="ja-JP" altLang="en-US" sz="1400">
              <a:latin typeface="ＭＳ ゴシック" pitchFamily="49" charset="-128"/>
              <a:ea typeface="ＭＳ ゴシック" pitchFamily="49" charset="-128"/>
            </a:rPr>
            <a:t>月に収入済であり、現金化され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年度決算上、資産として計上される。当該収入分が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年度決算にて加算されることや、当該会計の</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年度当初予算（及び予定貸借対照表）の事業規模を踏まえると、</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年度決算において資金不足比率が経営健全化基準未満になることは確実と考えられる。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BW34" sqref="BW34:BX34"/>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78</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79</v>
      </c>
      <c r="C2" s="176"/>
      <c r="D2" s="177"/>
    </row>
    <row r="3" spans="1:119" ht="18.75" customHeight="1" thickBot="1" x14ac:dyDescent="0.2">
      <c r="A3" s="175"/>
      <c r="B3" s="367" t="s">
        <v>80</v>
      </c>
      <c r="C3" s="368"/>
      <c r="D3" s="368"/>
      <c r="E3" s="369"/>
      <c r="F3" s="369"/>
      <c r="G3" s="369"/>
      <c r="H3" s="369"/>
      <c r="I3" s="369"/>
      <c r="J3" s="369"/>
      <c r="K3" s="369"/>
      <c r="L3" s="369" t="s">
        <v>81</v>
      </c>
      <c r="M3" s="369"/>
      <c r="N3" s="369"/>
      <c r="O3" s="369"/>
      <c r="P3" s="369"/>
      <c r="Q3" s="369"/>
      <c r="R3" s="376"/>
      <c r="S3" s="376"/>
      <c r="T3" s="376"/>
      <c r="U3" s="376"/>
      <c r="V3" s="377"/>
      <c r="W3" s="351" t="s">
        <v>82</v>
      </c>
      <c r="X3" s="352"/>
      <c r="Y3" s="352"/>
      <c r="Z3" s="352"/>
      <c r="AA3" s="352"/>
      <c r="AB3" s="368"/>
      <c r="AC3" s="376" t="s">
        <v>83</v>
      </c>
      <c r="AD3" s="352"/>
      <c r="AE3" s="352"/>
      <c r="AF3" s="352"/>
      <c r="AG3" s="352"/>
      <c r="AH3" s="352"/>
      <c r="AI3" s="352"/>
      <c r="AJ3" s="352"/>
      <c r="AK3" s="352"/>
      <c r="AL3" s="353"/>
      <c r="AM3" s="351" t="s">
        <v>84</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85</v>
      </c>
      <c r="BO3" s="352"/>
      <c r="BP3" s="352"/>
      <c r="BQ3" s="352"/>
      <c r="BR3" s="352"/>
      <c r="BS3" s="352"/>
      <c r="BT3" s="352"/>
      <c r="BU3" s="353"/>
      <c r="BV3" s="351" t="s">
        <v>86</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87</v>
      </c>
      <c r="CU3" s="352"/>
      <c r="CV3" s="352"/>
      <c r="CW3" s="352"/>
      <c r="CX3" s="352"/>
      <c r="CY3" s="352"/>
      <c r="CZ3" s="352"/>
      <c r="DA3" s="353"/>
      <c r="DB3" s="351" t="s">
        <v>88</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89</v>
      </c>
      <c r="AZ4" s="355"/>
      <c r="BA4" s="355"/>
      <c r="BB4" s="355"/>
      <c r="BC4" s="355"/>
      <c r="BD4" s="355"/>
      <c r="BE4" s="355"/>
      <c r="BF4" s="355"/>
      <c r="BG4" s="355"/>
      <c r="BH4" s="355"/>
      <c r="BI4" s="355"/>
      <c r="BJ4" s="355"/>
      <c r="BK4" s="355"/>
      <c r="BL4" s="355"/>
      <c r="BM4" s="356"/>
      <c r="BN4" s="357">
        <v>3015215</v>
      </c>
      <c r="BO4" s="358"/>
      <c r="BP4" s="358"/>
      <c r="BQ4" s="358"/>
      <c r="BR4" s="358"/>
      <c r="BS4" s="358"/>
      <c r="BT4" s="358"/>
      <c r="BU4" s="359"/>
      <c r="BV4" s="357">
        <v>2807223</v>
      </c>
      <c r="BW4" s="358"/>
      <c r="BX4" s="358"/>
      <c r="BY4" s="358"/>
      <c r="BZ4" s="358"/>
      <c r="CA4" s="358"/>
      <c r="CB4" s="358"/>
      <c r="CC4" s="359"/>
      <c r="CD4" s="360" t="s">
        <v>90</v>
      </c>
      <c r="CE4" s="361"/>
      <c r="CF4" s="361"/>
      <c r="CG4" s="361"/>
      <c r="CH4" s="361"/>
      <c r="CI4" s="361"/>
      <c r="CJ4" s="361"/>
      <c r="CK4" s="361"/>
      <c r="CL4" s="361"/>
      <c r="CM4" s="361"/>
      <c r="CN4" s="361"/>
      <c r="CO4" s="361"/>
      <c r="CP4" s="361"/>
      <c r="CQ4" s="361"/>
      <c r="CR4" s="361"/>
      <c r="CS4" s="362"/>
      <c r="CT4" s="363">
        <v>7.4</v>
      </c>
      <c r="CU4" s="364"/>
      <c r="CV4" s="364"/>
      <c r="CW4" s="364"/>
      <c r="CX4" s="364"/>
      <c r="CY4" s="364"/>
      <c r="CZ4" s="364"/>
      <c r="DA4" s="365"/>
      <c r="DB4" s="363">
        <v>7</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91</v>
      </c>
      <c r="AN5" s="424"/>
      <c r="AO5" s="424"/>
      <c r="AP5" s="424"/>
      <c r="AQ5" s="424"/>
      <c r="AR5" s="424"/>
      <c r="AS5" s="424"/>
      <c r="AT5" s="425"/>
      <c r="AU5" s="426" t="s">
        <v>92</v>
      </c>
      <c r="AV5" s="427"/>
      <c r="AW5" s="427"/>
      <c r="AX5" s="427"/>
      <c r="AY5" s="428" t="s">
        <v>93</v>
      </c>
      <c r="AZ5" s="429"/>
      <c r="BA5" s="429"/>
      <c r="BB5" s="429"/>
      <c r="BC5" s="429"/>
      <c r="BD5" s="429"/>
      <c r="BE5" s="429"/>
      <c r="BF5" s="429"/>
      <c r="BG5" s="429"/>
      <c r="BH5" s="429"/>
      <c r="BI5" s="429"/>
      <c r="BJ5" s="429"/>
      <c r="BK5" s="429"/>
      <c r="BL5" s="429"/>
      <c r="BM5" s="430"/>
      <c r="BN5" s="394">
        <v>2904458</v>
      </c>
      <c r="BO5" s="395"/>
      <c r="BP5" s="395"/>
      <c r="BQ5" s="395"/>
      <c r="BR5" s="395"/>
      <c r="BS5" s="395"/>
      <c r="BT5" s="395"/>
      <c r="BU5" s="396"/>
      <c r="BV5" s="394">
        <v>2702200</v>
      </c>
      <c r="BW5" s="395"/>
      <c r="BX5" s="395"/>
      <c r="BY5" s="395"/>
      <c r="BZ5" s="395"/>
      <c r="CA5" s="395"/>
      <c r="CB5" s="395"/>
      <c r="CC5" s="396"/>
      <c r="CD5" s="397" t="s">
        <v>94</v>
      </c>
      <c r="CE5" s="398"/>
      <c r="CF5" s="398"/>
      <c r="CG5" s="398"/>
      <c r="CH5" s="398"/>
      <c r="CI5" s="398"/>
      <c r="CJ5" s="398"/>
      <c r="CK5" s="398"/>
      <c r="CL5" s="398"/>
      <c r="CM5" s="398"/>
      <c r="CN5" s="398"/>
      <c r="CO5" s="398"/>
      <c r="CP5" s="398"/>
      <c r="CQ5" s="398"/>
      <c r="CR5" s="398"/>
      <c r="CS5" s="399"/>
      <c r="CT5" s="391">
        <v>99.3</v>
      </c>
      <c r="CU5" s="392"/>
      <c r="CV5" s="392"/>
      <c r="CW5" s="392"/>
      <c r="CX5" s="392"/>
      <c r="CY5" s="392"/>
      <c r="CZ5" s="392"/>
      <c r="DA5" s="393"/>
      <c r="DB5" s="391">
        <v>96.7</v>
      </c>
      <c r="DC5" s="392"/>
      <c r="DD5" s="392"/>
      <c r="DE5" s="392"/>
      <c r="DF5" s="392"/>
      <c r="DG5" s="392"/>
      <c r="DH5" s="392"/>
      <c r="DI5" s="393"/>
    </row>
    <row r="6" spans="1:119" ht="18.75" customHeight="1" x14ac:dyDescent="0.15">
      <c r="A6" s="175"/>
      <c r="B6" s="400" t="s">
        <v>95</v>
      </c>
      <c r="C6" s="401"/>
      <c r="D6" s="401"/>
      <c r="E6" s="402"/>
      <c r="F6" s="402"/>
      <c r="G6" s="402"/>
      <c r="H6" s="402"/>
      <c r="I6" s="402"/>
      <c r="J6" s="402"/>
      <c r="K6" s="402"/>
      <c r="L6" s="402" t="s">
        <v>96</v>
      </c>
      <c r="M6" s="402"/>
      <c r="N6" s="402"/>
      <c r="O6" s="402"/>
      <c r="P6" s="402"/>
      <c r="Q6" s="402"/>
      <c r="R6" s="406"/>
      <c r="S6" s="406"/>
      <c r="T6" s="406"/>
      <c r="U6" s="406"/>
      <c r="V6" s="407"/>
      <c r="W6" s="410" t="s">
        <v>97</v>
      </c>
      <c r="X6" s="411"/>
      <c r="Y6" s="411"/>
      <c r="Z6" s="411"/>
      <c r="AA6" s="411"/>
      <c r="AB6" s="401"/>
      <c r="AC6" s="414" t="s">
        <v>98</v>
      </c>
      <c r="AD6" s="415"/>
      <c r="AE6" s="415"/>
      <c r="AF6" s="415"/>
      <c r="AG6" s="415"/>
      <c r="AH6" s="415"/>
      <c r="AI6" s="415"/>
      <c r="AJ6" s="415"/>
      <c r="AK6" s="415"/>
      <c r="AL6" s="416"/>
      <c r="AM6" s="423" t="s">
        <v>99</v>
      </c>
      <c r="AN6" s="424"/>
      <c r="AO6" s="424"/>
      <c r="AP6" s="424"/>
      <c r="AQ6" s="424"/>
      <c r="AR6" s="424"/>
      <c r="AS6" s="424"/>
      <c r="AT6" s="425"/>
      <c r="AU6" s="426" t="s">
        <v>92</v>
      </c>
      <c r="AV6" s="427"/>
      <c r="AW6" s="427"/>
      <c r="AX6" s="427"/>
      <c r="AY6" s="428" t="s">
        <v>100</v>
      </c>
      <c r="AZ6" s="429"/>
      <c r="BA6" s="429"/>
      <c r="BB6" s="429"/>
      <c r="BC6" s="429"/>
      <c r="BD6" s="429"/>
      <c r="BE6" s="429"/>
      <c r="BF6" s="429"/>
      <c r="BG6" s="429"/>
      <c r="BH6" s="429"/>
      <c r="BI6" s="429"/>
      <c r="BJ6" s="429"/>
      <c r="BK6" s="429"/>
      <c r="BL6" s="429"/>
      <c r="BM6" s="430"/>
      <c r="BN6" s="394">
        <v>110757</v>
      </c>
      <c r="BO6" s="395"/>
      <c r="BP6" s="395"/>
      <c r="BQ6" s="395"/>
      <c r="BR6" s="395"/>
      <c r="BS6" s="395"/>
      <c r="BT6" s="395"/>
      <c r="BU6" s="396"/>
      <c r="BV6" s="394">
        <v>105023</v>
      </c>
      <c r="BW6" s="395"/>
      <c r="BX6" s="395"/>
      <c r="BY6" s="395"/>
      <c r="BZ6" s="395"/>
      <c r="CA6" s="395"/>
      <c r="CB6" s="395"/>
      <c r="CC6" s="396"/>
      <c r="CD6" s="397" t="s">
        <v>101</v>
      </c>
      <c r="CE6" s="398"/>
      <c r="CF6" s="398"/>
      <c r="CG6" s="398"/>
      <c r="CH6" s="398"/>
      <c r="CI6" s="398"/>
      <c r="CJ6" s="398"/>
      <c r="CK6" s="398"/>
      <c r="CL6" s="398"/>
      <c r="CM6" s="398"/>
      <c r="CN6" s="398"/>
      <c r="CO6" s="398"/>
      <c r="CP6" s="398"/>
      <c r="CQ6" s="398"/>
      <c r="CR6" s="398"/>
      <c r="CS6" s="399"/>
      <c r="CT6" s="431">
        <v>99.6</v>
      </c>
      <c r="CU6" s="432"/>
      <c r="CV6" s="432"/>
      <c r="CW6" s="432"/>
      <c r="CX6" s="432"/>
      <c r="CY6" s="432"/>
      <c r="CZ6" s="432"/>
      <c r="DA6" s="433"/>
      <c r="DB6" s="431">
        <v>97.5</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102</v>
      </c>
      <c r="AN7" s="424"/>
      <c r="AO7" s="424"/>
      <c r="AP7" s="424"/>
      <c r="AQ7" s="424"/>
      <c r="AR7" s="424"/>
      <c r="AS7" s="424"/>
      <c r="AT7" s="425"/>
      <c r="AU7" s="426" t="s">
        <v>92</v>
      </c>
      <c r="AV7" s="427"/>
      <c r="AW7" s="427"/>
      <c r="AX7" s="427"/>
      <c r="AY7" s="428" t="s">
        <v>103</v>
      </c>
      <c r="AZ7" s="429"/>
      <c r="BA7" s="429"/>
      <c r="BB7" s="429"/>
      <c r="BC7" s="429"/>
      <c r="BD7" s="429"/>
      <c r="BE7" s="429"/>
      <c r="BF7" s="429"/>
      <c r="BG7" s="429"/>
      <c r="BH7" s="429"/>
      <c r="BI7" s="429"/>
      <c r="BJ7" s="429"/>
      <c r="BK7" s="429"/>
      <c r="BL7" s="429"/>
      <c r="BM7" s="430"/>
      <c r="BN7" s="394">
        <v>1599</v>
      </c>
      <c r="BO7" s="395"/>
      <c r="BP7" s="395"/>
      <c r="BQ7" s="395"/>
      <c r="BR7" s="395"/>
      <c r="BS7" s="395"/>
      <c r="BT7" s="395"/>
      <c r="BU7" s="396"/>
      <c r="BV7" s="394">
        <v>727</v>
      </c>
      <c r="BW7" s="395"/>
      <c r="BX7" s="395"/>
      <c r="BY7" s="395"/>
      <c r="BZ7" s="395"/>
      <c r="CA7" s="395"/>
      <c r="CB7" s="395"/>
      <c r="CC7" s="396"/>
      <c r="CD7" s="397" t="s">
        <v>104</v>
      </c>
      <c r="CE7" s="398"/>
      <c r="CF7" s="398"/>
      <c r="CG7" s="398"/>
      <c r="CH7" s="398"/>
      <c r="CI7" s="398"/>
      <c r="CJ7" s="398"/>
      <c r="CK7" s="398"/>
      <c r="CL7" s="398"/>
      <c r="CM7" s="398"/>
      <c r="CN7" s="398"/>
      <c r="CO7" s="398"/>
      <c r="CP7" s="398"/>
      <c r="CQ7" s="398"/>
      <c r="CR7" s="398"/>
      <c r="CS7" s="399"/>
      <c r="CT7" s="394">
        <v>1484167</v>
      </c>
      <c r="CU7" s="395"/>
      <c r="CV7" s="395"/>
      <c r="CW7" s="395"/>
      <c r="CX7" s="395"/>
      <c r="CY7" s="395"/>
      <c r="CZ7" s="395"/>
      <c r="DA7" s="396"/>
      <c r="DB7" s="394">
        <v>1482505</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105</v>
      </c>
      <c r="AN8" s="424"/>
      <c r="AO8" s="424"/>
      <c r="AP8" s="424"/>
      <c r="AQ8" s="424"/>
      <c r="AR8" s="424"/>
      <c r="AS8" s="424"/>
      <c r="AT8" s="425"/>
      <c r="AU8" s="426" t="s">
        <v>92</v>
      </c>
      <c r="AV8" s="427"/>
      <c r="AW8" s="427"/>
      <c r="AX8" s="427"/>
      <c r="AY8" s="428" t="s">
        <v>106</v>
      </c>
      <c r="AZ8" s="429"/>
      <c r="BA8" s="429"/>
      <c r="BB8" s="429"/>
      <c r="BC8" s="429"/>
      <c r="BD8" s="429"/>
      <c r="BE8" s="429"/>
      <c r="BF8" s="429"/>
      <c r="BG8" s="429"/>
      <c r="BH8" s="429"/>
      <c r="BI8" s="429"/>
      <c r="BJ8" s="429"/>
      <c r="BK8" s="429"/>
      <c r="BL8" s="429"/>
      <c r="BM8" s="430"/>
      <c r="BN8" s="394">
        <v>109158</v>
      </c>
      <c r="BO8" s="395"/>
      <c r="BP8" s="395"/>
      <c r="BQ8" s="395"/>
      <c r="BR8" s="395"/>
      <c r="BS8" s="395"/>
      <c r="BT8" s="395"/>
      <c r="BU8" s="396"/>
      <c r="BV8" s="394">
        <v>104296</v>
      </c>
      <c r="BW8" s="395"/>
      <c r="BX8" s="395"/>
      <c r="BY8" s="395"/>
      <c r="BZ8" s="395"/>
      <c r="CA8" s="395"/>
      <c r="CB8" s="395"/>
      <c r="CC8" s="396"/>
      <c r="CD8" s="397" t="s">
        <v>107</v>
      </c>
      <c r="CE8" s="398"/>
      <c r="CF8" s="398"/>
      <c r="CG8" s="398"/>
      <c r="CH8" s="398"/>
      <c r="CI8" s="398"/>
      <c r="CJ8" s="398"/>
      <c r="CK8" s="398"/>
      <c r="CL8" s="398"/>
      <c r="CM8" s="398"/>
      <c r="CN8" s="398"/>
      <c r="CO8" s="398"/>
      <c r="CP8" s="398"/>
      <c r="CQ8" s="398"/>
      <c r="CR8" s="398"/>
      <c r="CS8" s="399"/>
      <c r="CT8" s="434">
        <v>0.13</v>
      </c>
      <c r="CU8" s="435"/>
      <c r="CV8" s="435"/>
      <c r="CW8" s="435"/>
      <c r="CX8" s="435"/>
      <c r="CY8" s="435"/>
      <c r="CZ8" s="435"/>
      <c r="DA8" s="436"/>
      <c r="DB8" s="434">
        <v>0.14000000000000001</v>
      </c>
      <c r="DC8" s="435"/>
      <c r="DD8" s="435"/>
      <c r="DE8" s="435"/>
      <c r="DF8" s="435"/>
      <c r="DG8" s="435"/>
      <c r="DH8" s="435"/>
      <c r="DI8" s="436"/>
    </row>
    <row r="9" spans="1:119" ht="18.75" customHeight="1" thickBot="1" x14ac:dyDescent="0.2">
      <c r="A9" s="175"/>
      <c r="B9" s="388" t="s">
        <v>108</v>
      </c>
      <c r="C9" s="389"/>
      <c r="D9" s="389"/>
      <c r="E9" s="389"/>
      <c r="F9" s="389"/>
      <c r="G9" s="389"/>
      <c r="H9" s="389"/>
      <c r="I9" s="389"/>
      <c r="J9" s="389"/>
      <c r="K9" s="437"/>
      <c r="L9" s="438" t="s">
        <v>109</v>
      </c>
      <c r="M9" s="439"/>
      <c r="N9" s="439"/>
      <c r="O9" s="439"/>
      <c r="P9" s="439"/>
      <c r="Q9" s="440"/>
      <c r="R9" s="441">
        <v>1452</v>
      </c>
      <c r="S9" s="442"/>
      <c r="T9" s="442"/>
      <c r="U9" s="442"/>
      <c r="V9" s="443"/>
      <c r="W9" s="351" t="s">
        <v>110</v>
      </c>
      <c r="X9" s="352"/>
      <c r="Y9" s="352"/>
      <c r="Z9" s="352"/>
      <c r="AA9" s="352"/>
      <c r="AB9" s="352"/>
      <c r="AC9" s="352"/>
      <c r="AD9" s="352"/>
      <c r="AE9" s="352"/>
      <c r="AF9" s="352"/>
      <c r="AG9" s="352"/>
      <c r="AH9" s="352"/>
      <c r="AI9" s="352"/>
      <c r="AJ9" s="352"/>
      <c r="AK9" s="352"/>
      <c r="AL9" s="353"/>
      <c r="AM9" s="423" t="s">
        <v>111</v>
      </c>
      <c r="AN9" s="424"/>
      <c r="AO9" s="424"/>
      <c r="AP9" s="424"/>
      <c r="AQ9" s="424"/>
      <c r="AR9" s="424"/>
      <c r="AS9" s="424"/>
      <c r="AT9" s="425"/>
      <c r="AU9" s="426" t="s">
        <v>92</v>
      </c>
      <c r="AV9" s="427"/>
      <c r="AW9" s="427"/>
      <c r="AX9" s="427"/>
      <c r="AY9" s="428" t="s">
        <v>112</v>
      </c>
      <c r="AZ9" s="429"/>
      <c r="BA9" s="429"/>
      <c r="BB9" s="429"/>
      <c r="BC9" s="429"/>
      <c r="BD9" s="429"/>
      <c r="BE9" s="429"/>
      <c r="BF9" s="429"/>
      <c r="BG9" s="429"/>
      <c r="BH9" s="429"/>
      <c r="BI9" s="429"/>
      <c r="BJ9" s="429"/>
      <c r="BK9" s="429"/>
      <c r="BL9" s="429"/>
      <c r="BM9" s="430"/>
      <c r="BN9" s="394">
        <v>4862</v>
      </c>
      <c r="BO9" s="395"/>
      <c r="BP9" s="395"/>
      <c r="BQ9" s="395"/>
      <c r="BR9" s="395"/>
      <c r="BS9" s="395"/>
      <c r="BT9" s="395"/>
      <c r="BU9" s="396"/>
      <c r="BV9" s="394">
        <v>-57670</v>
      </c>
      <c r="BW9" s="395"/>
      <c r="BX9" s="395"/>
      <c r="BY9" s="395"/>
      <c r="BZ9" s="395"/>
      <c r="CA9" s="395"/>
      <c r="CB9" s="395"/>
      <c r="CC9" s="396"/>
      <c r="CD9" s="397" t="s">
        <v>113</v>
      </c>
      <c r="CE9" s="398"/>
      <c r="CF9" s="398"/>
      <c r="CG9" s="398"/>
      <c r="CH9" s="398"/>
      <c r="CI9" s="398"/>
      <c r="CJ9" s="398"/>
      <c r="CK9" s="398"/>
      <c r="CL9" s="398"/>
      <c r="CM9" s="398"/>
      <c r="CN9" s="398"/>
      <c r="CO9" s="398"/>
      <c r="CP9" s="398"/>
      <c r="CQ9" s="398"/>
      <c r="CR9" s="398"/>
      <c r="CS9" s="399"/>
      <c r="CT9" s="391">
        <v>19.399999999999999</v>
      </c>
      <c r="CU9" s="392"/>
      <c r="CV9" s="392"/>
      <c r="CW9" s="392"/>
      <c r="CX9" s="392"/>
      <c r="CY9" s="392"/>
      <c r="CZ9" s="392"/>
      <c r="DA9" s="393"/>
      <c r="DB9" s="391">
        <v>17.7</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114</v>
      </c>
      <c r="M10" s="424"/>
      <c r="N10" s="424"/>
      <c r="O10" s="424"/>
      <c r="P10" s="424"/>
      <c r="Q10" s="425"/>
      <c r="R10" s="445">
        <v>1668</v>
      </c>
      <c r="S10" s="446"/>
      <c r="T10" s="446"/>
      <c r="U10" s="446"/>
      <c r="V10" s="447"/>
      <c r="W10" s="382"/>
      <c r="X10" s="383"/>
      <c r="Y10" s="383"/>
      <c r="Z10" s="383"/>
      <c r="AA10" s="383"/>
      <c r="AB10" s="383"/>
      <c r="AC10" s="383"/>
      <c r="AD10" s="383"/>
      <c r="AE10" s="383"/>
      <c r="AF10" s="383"/>
      <c r="AG10" s="383"/>
      <c r="AH10" s="383"/>
      <c r="AI10" s="383"/>
      <c r="AJ10" s="383"/>
      <c r="AK10" s="383"/>
      <c r="AL10" s="386"/>
      <c r="AM10" s="423" t="s">
        <v>115</v>
      </c>
      <c r="AN10" s="424"/>
      <c r="AO10" s="424"/>
      <c r="AP10" s="424"/>
      <c r="AQ10" s="424"/>
      <c r="AR10" s="424"/>
      <c r="AS10" s="424"/>
      <c r="AT10" s="425"/>
      <c r="AU10" s="426" t="s">
        <v>116</v>
      </c>
      <c r="AV10" s="427"/>
      <c r="AW10" s="427"/>
      <c r="AX10" s="427"/>
      <c r="AY10" s="428" t="s">
        <v>117</v>
      </c>
      <c r="AZ10" s="429"/>
      <c r="BA10" s="429"/>
      <c r="BB10" s="429"/>
      <c r="BC10" s="429"/>
      <c r="BD10" s="429"/>
      <c r="BE10" s="429"/>
      <c r="BF10" s="429"/>
      <c r="BG10" s="429"/>
      <c r="BH10" s="429"/>
      <c r="BI10" s="429"/>
      <c r="BJ10" s="429"/>
      <c r="BK10" s="429"/>
      <c r="BL10" s="429"/>
      <c r="BM10" s="430"/>
      <c r="BN10" s="394">
        <v>20</v>
      </c>
      <c r="BO10" s="395"/>
      <c r="BP10" s="395"/>
      <c r="BQ10" s="395"/>
      <c r="BR10" s="395"/>
      <c r="BS10" s="395"/>
      <c r="BT10" s="395"/>
      <c r="BU10" s="396"/>
      <c r="BV10" s="394">
        <v>23</v>
      </c>
      <c r="BW10" s="395"/>
      <c r="BX10" s="395"/>
      <c r="BY10" s="395"/>
      <c r="BZ10" s="395"/>
      <c r="CA10" s="395"/>
      <c r="CB10" s="395"/>
      <c r="CC10" s="396"/>
      <c r="CD10" s="178" t="s">
        <v>118</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388"/>
      <c r="C11" s="389"/>
      <c r="D11" s="389"/>
      <c r="E11" s="389"/>
      <c r="F11" s="389"/>
      <c r="G11" s="389"/>
      <c r="H11" s="389"/>
      <c r="I11" s="389"/>
      <c r="J11" s="389"/>
      <c r="K11" s="437"/>
      <c r="L11" s="448" t="s">
        <v>119</v>
      </c>
      <c r="M11" s="449"/>
      <c r="N11" s="449"/>
      <c r="O11" s="449"/>
      <c r="P11" s="449"/>
      <c r="Q11" s="450"/>
      <c r="R11" s="451" t="s">
        <v>120</v>
      </c>
      <c r="S11" s="452"/>
      <c r="T11" s="452"/>
      <c r="U11" s="452"/>
      <c r="V11" s="453"/>
      <c r="W11" s="382"/>
      <c r="X11" s="383"/>
      <c r="Y11" s="383"/>
      <c r="Z11" s="383"/>
      <c r="AA11" s="383"/>
      <c r="AB11" s="383"/>
      <c r="AC11" s="383"/>
      <c r="AD11" s="383"/>
      <c r="AE11" s="383"/>
      <c r="AF11" s="383"/>
      <c r="AG11" s="383"/>
      <c r="AH11" s="383"/>
      <c r="AI11" s="383"/>
      <c r="AJ11" s="383"/>
      <c r="AK11" s="383"/>
      <c r="AL11" s="386"/>
      <c r="AM11" s="423" t="s">
        <v>121</v>
      </c>
      <c r="AN11" s="424"/>
      <c r="AO11" s="424"/>
      <c r="AP11" s="424"/>
      <c r="AQ11" s="424"/>
      <c r="AR11" s="424"/>
      <c r="AS11" s="424"/>
      <c r="AT11" s="425"/>
      <c r="AU11" s="426" t="s">
        <v>116</v>
      </c>
      <c r="AV11" s="427"/>
      <c r="AW11" s="427"/>
      <c r="AX11" s="427"/>
      <c r="AY11" s="428" t="s">
        <v>122</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123</v>
      </c>
      <c r="CE11" s="398"/>
      <c r="CF11" s="398"/>
      <c r="CG11" s="398"/>
      <c r="CH11" s="398"/>
      <c r="CI11" s="398"/>
      <c r="CJ11" s="398"/>
      <c r="CK11" s="398"/>
      <c r="CL11" s="398"/>
      <c r="CM11" s="398"/>
      <c r="CN11" s="398"/>
      <c r="CO11" s="398"/>
      <c r="CP11" s="398"/>
      <c r="CQ11" s="398"/>
      <c r="CR11" s="398"/>
      <c r="CS11" s="399"/>
      <c r="CT11" s="434" t="s">
        <v>124</v>
      </c>
      <c r="CU11" s="435"/>
      <c r="CV11" s="435"/>
      <c r="CW11" s="435"/>
      <c r="CX11" s="435"/>
      <c r="CY11" s="435"/>
      <c r="CZ11" s="435"/>
      <c r="DA11" s="436"/>
      <c r="DB11" s="434" t="s">
        <v>124</v>
      </c>
      <c r="DC11" s="435"/>
      <c r="DD11" s="435"/>
      <c r="DE11" s="435"/>
      <c r="DF11" s="435"/>
      <c r="DG11" s="435"/>
      <c r="DH11" s="435"/>
      <c r="DI11" s="436"/>
    </row>
    <row r="12" spans="1:119" ht="18.75" customHeight="1" x14ac:dyDescent="0.15">
      <c r="A12" s="175"/>
      <c r="B12" s="454" t="s">
        <v>125</v>
      </c>
      <c r="C12" s="455"/>
      <c r="D12" s="455"/>
      <c r="E12" s="455"/>
      <c r="F12" s="455"/>
      <c r="G12" s="455"/>
      <c r="H12" s="455"/>
      <c r="I12" s="455"/>
      <c r="J12" s="455"/>
      <c r="K12" s="456"/>
      <c r="L12" s="463" t="s">
        <v>126</v>
      </c>
      <c r="M12" s="464"/>
      <c r="N12" s="464"/>
      <c r="O12" s="464"/>
      <c r="P12" s="464"/>
      <c r="Q12" s="465"/>
      <c r="R12" s="466">
        <v>1380</v>
      </c>
      <c r="S12" s="467"/>
      <c r="T12" s="467"/>
      <c r="U12" s="467"/>
      <c r="V12" s="468"/>
      <c r="W12" s="469" t="s">
        <v>1</v>
      </c>
      <c r="X12" s="427"/>
      <c r="Y12" s="427"/>
      <c r="Z12" s="427"/>
      <c r="AA12" s="427"/>
      <c r="AB12" s="470"/>
      <c r="AC12" s="471" t="s">
        <v>127</v>
      </c>
      <c r="AD12" s="472"/>
      <c r="AE12" s="472"/>
      <c r="AF12" s="472"/>
      <c r="AG12" s="473"/>
      <c r="AH12" s="471" t="s">
        <v>128</v>
      </c>
      <c r="AI12" s="472"/>
      <c r="AJ12" s="472"/>
      <c r="AK12" s="472"/>
      <c r="AL12" s="474"/>
      <c r="AM12" s="423" t="s">
        <v>129</v>
      </c>
      <c r="AN12" s="424"/>
      <c r="AO12" s="424"/>
      <c r="AP12" s="424"/>
      <c r="AQ12" s="424"/>
      <c r="AR12" s="424"/>
      <c r="AS12" s="424"/>
      <c r="AT12" s="425"/>
      <c r="AU12" s="426" t="s">
        <v>92</v>
      </c>
      <c r="AV12" s="427"/>
      <c r="AW12" s="427"/>
      <c r="AX12" s="427"/>
      <c r="AY12" s="428" t="s">
        <v>130</v>
      </c>
      <c r="AZ12" s="429"/>
      <c r="BA12" s="429"/>
      <c r="BB12" s="429"/>
      <c r="BC12" s="429"/>
      <c r="BD12" s="429"/>
      <c r="BE12" s="429"/>
      <c r="BF12" s="429"/>
      <c r="BG12" s="429"/>
      <c r="BH12" s="429"/>
      <c r="BI12" s="429"/>
      <c r="BJ12" s="429"/>
      <c r="BK12" s="429"/>
      <c r="BL12" s="429"/>
      <c r="BM12" s="430"/>
      <c r="BN12" s="394">
        <v>242623</v>
      </c>
      <c r="BO12" s="395"/>
      <c r="BP12" s="395"/>
      <c r="BQ12" s="395"/>
      <c r="BR12" s="395"/>
      <c r="BS12" s="395"/>
      <c r="BT12" s="395"/>
      <c r="BU12" s="396"/>
      <c r="BV12" s="394">
        <v>0</v>
      </c>
      <c r="BW12" s="395"/>
      <c r="BX12" s="395"/>
      <c r="BY12" s="395"/>
      <c r="BZ12" s="395"/>
      <c r="CA12" s="395"/>
      <c r="CB12" s="395"/>
      <c r="CC12" s="396"/>
      <c r="CD12" s="397" t="s">
        <v>131</v>
      </c>
      <c r="CE12" s="398"/>
      <c r="CF12" s="398"/>
      <c r="CG12" s="398"/>
      <c r="CH12" s="398"/>
      <c r="CI12" s="398"/>
      <c r="CJ12" s="398"/>
      <c r="CK12" s="398"/>
      <c r="CL12" s="398"/>
      <c r="CM12" s="398"/>
      <c r="CN12" s="398"/>
      <c r="CO12" s="398"/>
      <c r="CP12" s="398"/>
      <c r="CQ12" s="398"/>
      <c r="CR12" s="398"/>
      <c r="CS12" s="399"/>
      <c r="CT12" s="434" t="s">
        <v>124</v>
      </c>
      <c r="CU12" s="435"/>
      <c r="CV12" s="435"/>
      <c r="CW12" s="435"/>
      <c r="CX12" s="435"/>
      <c r="CY12" s="435"/>
      <c r="CZ12" s="435"/>
      <c r="DA12" s="436"/>
      <c r="DB12" s="434" t="s">
        <v>124</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84"/>
      <c r="M13" s="485" t="s">
        <v>132</v>
      </c>
      <c r="N13" s="486"/>
      <c r="O13" s="486"/>
      <c r="P13" s="486"/>
      <c r="Q13" s="487"/>
      <c r="R13" s="478">
        <v>1371</v>
      </c>
      <c r="S13" s="479"/>
      <c r="T13" s="479"/>
      <c r="U13" s="479"/>
      <c r="V13" s="480"/>
      <c r="W13" s="410" t="s">
        <v>133</v>
      </c>
      <c r="X13" s="411"/>
      <c r="Y13" s="411"/>
      <c r="Z13" s="411"/>
      <c r="AA13" s="411"/>
      <c r="AB13" s="401"/>
      <c r="AC13" s="445">
        <v>61</v>
      </c>
      <c r="AD13" s="446"/>
      <c r="AE13" s="446"/>
      <c r="AF13" s="446"/>
      <c r="AG13" s="488"/>
      <c r="AH13" s="445">
        <v>96</v>
      </c>
      <c r="AI13" s="446"/>
      <c r="AJ13" s="446"/>
      <c r="AK13" s="446"/>
      <c r="AL13" s="447"/>
      <c r="AM13" s="423" t="s">
        <v>134</v>
      </c>
      <c r="AN13" s="424"/>
      <c r="AO13" s="424"/>
      <c r="AP13" s="424"/>
      <c r="AQ13" s="424"/>
      <c r="AR13" s="424"/>
      <c r="AS13" s="424"/>
      <c r="AT13" s="425"/>
      <c r="AU13" s="426" t="s">
        <v>92</v>
      </c>
      <c r="AV13" s="427"/>
      <c r="AW13" s="427"/>
      <c r="AX13" s="427"/>
      <c r="AY13" s="428" t="s">
        <v>135</v>
      </c>
      <c r="AZ13" s="429"/>
      <c r="BA13" s="429"/>
      <c r="BB13" s="429"/>
      <c r="BC13" s="429"/>
      <c r="BD13" s="429"/>
      <c r="BE13" s="429"/>
      <c r="BF13" s="429"/>
      <c r="BG13" s="429"/>
      <c r="BH13" s="429"/>
      <c r="BI13" s="429"/>
      <c r="BJ13" s="429"/>
      <c r="BK13" s="429"/>
      <c r="BL13" s="429"/>
      <c r="BM13" s="430"/>
      <c r="BN13" s="394">
        <v>-237741</v>
      </c>
      <c r="BO13" s="395"/>
      <c r="BP13" s="395"/>
      <c r="BQ13" s="395"/>
      <c r="BR13" s="395"/>
      <c r="BS13" s="395"/>
      <c r="BT13" s="395"/>
      <c r="BU13" s="396"/>
      <c r="BV13" s="394">
        <v>-57647</v>
      </c>
      <c r="BW13" s="395"/>
      <c r="BX13" s="395"/>
      <c r="BY13" s="395"/>
      <c r="BZ13" s="395"/>
      <c r="CA13" s="395"/>
      <c r="CB13" s="395"/>
      <c r="CC13" s="396"/>
      <c r="CD13" s="397" t="s">
        <v>136</v>
      </c>
      <c r="CE13" s="398"/>
      <c r="CF13" s="398"/>
      <c r="CG13" s="398"/>
      <c r="CH13" s="398"/>
      <c r="CI13" s="398"/>
      <c r="CJ13" s="398"/>
      <c r="CK13" s="398"/>
      <c r="CL13" s="398"/>
      <c r="CM13" s="398"/>
      <c r="CN13" s="398"/>
      <c r="CO13" s="398"/>
      <c r="CP13" s="398"/>
      <c r="CQ13" s="398"/>
      <c r="CR13" s="398"/>
      <c r="CS13" s="399"/>
      <c r="CT13" s="391">
        <v>12.7</v>
      </c>
      <c r="CU13" s="392"/>
      <c r="CV13" s="392"/>
      <c r="CW13" s="392"/>
      <c r="CX13" s="392"/>
      <c r="CY13" s="392"/>
      <c r="CZ13" s="392"/>
      <c r="DA13" s="393"/>
      <c r="DB13" s="391">
        <v>8.8000000000000007</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137</v>
      </c>
      <c r="M14" s="476"/>
      <c r="N14" s="476"/>
      <c r="O14" s="476"/>
      <c r="P14" s="476"/>
      <c r="Q14" s="477"/>
      <c r="R14" s="478">
        <v>1414</v>
      </c>
      <c r="S14" s="479"/>
      <c r="T14" s="479"/>
      <c r="U14" s="479"/>
      <c r="V14" s="480"/>
      <c r="W14" s="384"/>
      <c r="X14" s="385"/>
      <c r="Y14" s="385"/>
      <c r="Z14" s="385"/>
      <c r="AA14" s="385"/>
      <c r="AB14" s="374"/>
      <c r="AC14" s="481">
        <v>9.8000000000000007</v>
      </c>
      <c r="AD14" s="482"/>
      <c r="AE14" s="482"/>
      <c r="AF14" s="482"/>
      <c r="AG14" s="483"/>
      <c r="AH14" s="481">
        <v>13.8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138</v>
      </c>
      <c r="CE14" s="490"/>
      <c r="CF14" s="490"/>
      <c r="CG14" s="490"/>
      <c r="CH14" s="490"/>
      <c r="CI14" s="490"/>
      <c r="CJ14" s="490"/>
      <c r="CK14" s="490"/>
      <c r="CL14" s="490"/>
      <c r="CM14" s="490"/>
      <c r="CN14" s="490"/>
      <c r="CO14" s="490"/>
      <c r="CP14" s="490"/>
      <c r="CQ14" s="490"/>
      <c r="CR14" s="490"/>
      <c r="CS14" s="491"/>
      <c r="CT14" s="492" t="s">
        <v>124</v>
      </c>
      <c r="CU14" s="493"/>
      <c r="CV14" s="493"/>
      <c r="CW14" s="493"/>
      <c r="CX14" s="493"/>
      <c r="CY14" s="493"/>
      <c r="CZ14" s="493"/>
      <c r="DA14" s="494"/>
      <c r="DB14" s="492" t="s">
        <v>124</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84"/>
      <c r="M15" s="485" t="s">
        <v>132</v>
      </c>
      <c r="N15" s="486"/>
      <c r="O15" s="486"/>
      <c r="P15" s="486"/>
      <c r="Q15" s="487"/>
      <c r="R15" s="478">
        <v>1407</v>
      </c>
      <c r="S15" s="479"/>
      <c r="T15" s="479"/>
      <c r="U15" s="479"/>
      <c r="V15" s="480"/>
      <c r="W15" s="410" t="s">
        <v>139</v>
      </c>
      <c r="X15" s="411"/>
      <c r="Y15" s="411"/>
      <c r="Z15" s="411"/>
      <c r="AA15" s="411"/>
      <c r="AB15" s="401"/>
      <c r="AC15" s="445">
        <v>170</v>
      </c>
      <c r="AD15" s="446"/>
      <c r="AE15" s="446"/>
      <c r="AF15" s="446"/>
      <c r="AG15" s="488"/>
      <c r="AH15" s="445">
        <v>173</v>
      </c>
      <c r="AI15" s="446"/>
      <c r="AJ15" s="446"/>
      <c r="AK15" s="446"/>
      <c r="AL15" s="447"/>
      <c r="AM15" s="423"/>
      <c r="AN15" s="424"/>
      <c r="AO15" s="424"/>
      <c r="AP15" s="424"/>
      <c r="AQ15" s="424"/>
      <c r="AR15" s="424"/>
      <c r="AS15" s="424"/>
      <c r="AT15" s="425"/>
      <c r="AU15" s="426"/>
      <c r="AV15" s="427"/>
      <c r="AW15" s="427"/>
      <c r="AX15" s="427"/>
      <c r="AY15" s="354" t="s">
        <v>140</v>
      </c>
      <c r="AZ15" s="355"/>
      <c r="BA15" s="355"/>
      <c r="BB15" s="355"/>
      <c r="BC15" s="355"/>
      <c r="BD15" s="355"/>
      <c r="BE15" s="355"/>
      <c r="BF15" s="355"/>
      <c r="BG15" s="355"/>
      <c r="BH15" s="355"/>
      <c r="BI15" s="355"/>
      <c r="BJ15" s="355"/>
      <c r="BK15" s="355"/>
      <c r="BL15" s="355"/>
      <c r="BM15" s="356"/>
      <c r="BN15" s="357">
        <v>192238</v>
      </c>
      <c r="BO15" s="358"/>
      <c r="BP15" s="358"/>
      <c r="BQ15" s="358"/>
      <c r="BR15" s="358"/>
      <c r="BS15" s="358"/>
      <c r="BT15" s="358"/>
      <c r="BU15" s="359"/>
      <c r="BV15" s="357">
        <v>183947</v>
      </c>
      <c r="BW15" s="358"/>
      <c r="BX15" s="358"/>
      <c r="BY15" s="358"/>
      <c r="BZ15" s="358"/>
      <c r="CA15" s="358"/>
      <c r="CB15" s="358"/>
      <c r="CC15" s="359"/>
      <c r="CD15" s="495" t="s">
        <v>141</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57"/>
      <c r="C16" s="458"/>
      <c r="D16" s="458"/>
      <c r="E16" s="458"/>
      <c r="F16" s="458"/>
      <c r="G16" s="458"/>
      <c r="H16" s="458"/>
      <c r="I16" s="458"/>
      <c r="J16" s="458"/>
      <c r="K16" s="459"/>
      <c r="L16" s="475" t="s">
        <v>142</v>
      </c>
      <c r="M16" s="498"/>
      <c r="N16" s="498"/>
      <c r="O16" s="498"/>
      <c r="P16" s="498"/>
      <c r="Q16" s="499"/>
      <c r="R16" s="500" t="s">
        <v>143</v>
      </c>
      <c r="S16" s="501"/>
      <c r="T16" s="501"/>
      <c r="U16" s="501"/>
      <c r="V16" s="502"/>
      <c r="W16" s="384"/>
      <c r="X16" s="385"/>
      <c r="Y16" s="385"/>
      <c r="Z16" s="385"/>
      <c r="AA16" s="385"/>
      <c r="AB16" s="374"/>
      <c r="AC16" s="481">
        <v>27.4</v>
      </c>
      <c r="AD16" s="482"/>
      <c r="AE16" s="482"/>
      <c r="AF16" s="482"/>
      <c r="AG16" s="483"/>
      <c r="AH16" s="481">
        <v>24.8</v>
      </c>
      <c r="AI16" s="482"/>
      <c r="AJ16" s="482"/>
      <c r="AK16" s="482"/>
      <c r="AL16" s="484"/>
      <c r="AM16" s="423"/>
      <c r="AN16" s="424"/>
      <c r="AO16" s="424"/>
      <c r="AP16" s="424"/>
      <c r="AQ16" s="424"/>
      <c r="AR16" s="424"/>
      <c r="AS16" s="424"/>
      <c r="AT16" s="425"/>
      <c r="AU16" s="426"/>
      <c r="AV16" s="427"/>
      <c r="AW16" s="427"/>
      <c r="AX16" s="427"/>
      <c r="AY16" s="428" t="s">
        <v>144</v>
      </c>
      <c r="AZ16" s="429"/>
      <c r="BA16" s="429"/>
      <c r="BB16" s="429"/>
      <c r="BC16" s="429"/>
      <c r="BD16" s="429"/>
      <c r="BE16" s="429"/>
      <c r="BF16" s="429"/>
      <c r="BG16" s="429"/>
      <c r="BH16" s="429"/>
      <c r="BI16" s="429"/>
      <c r="BJ16" s="429"/>
      <c r="BK16" s="429"/>
      <c r="BL16" s="429"/>
      <c r="BM16" s="430"/>
      <c r="BN16" s="394">
        <v>1432302</v>
      </c>
      <c r="BO16" s="395"/>
      <c r="BP16" s="395"/>
      <c r="BQ16" s="395"/>
      <c r="BR16" s="395"/>
      <c r="BS16" s="395"/>
      <c r="BT16" s="395"/>
      <c r="BU16" s="396"/>
      <c r="BV16" s="394">
        <v>1414506</v>
      </c>
      <c r="BW16" s="395"/>
      <c r="BX16" s="395"/>
      <c r="BY16" s="395"/>
      <c r="BZ16" s="395"/>
      <c r="CA16" s="395"/>
      <c r="CB16" s="395"/>
      <c r="CC16" s="396"/>
      <c r="CD16" s="188"/>
      <c r="CE16" s="508" t="s">
        <v>145</v>
      </c>
      <c r="CF16" s="508"/>
      <c r="CG16" s="508"/>
      <c r="CH16" s="508"/>
      <c r="CI16" s="508"/>
      <c r="CJ16" s="508"/>
      <c r="CK16" s="508"/>
      <c r="CL16" s="508"/>
      <c r="CM16" s="508"/>
      <c r="CN16" s="508"/>
      <c r="CO16" s="508"/>
      <c r="CP16" s="508"/>
      <c r="CQ16" s="508"/>
      <c r="CR16" s="508"/>
      <c r="CS16" s="509"/>
      <c r="CT16" s="391">
        <v>78.2</v>
      </c>
      <c r="CU16" s="392"/>
      <c r="CV16" s="392"/>
      <c r="CW16" s="392"/>
      <c r="CX16" s="392"/>
      <c r="CY16" s="392"/>
      <c r="CZ16" s="392"/>
      <c r="DA16" s="393"/>
      <c r="DB16" s="391" t="s">
        <v>124</v>
      </c>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89"/>
      <c r="M17" s="505" t="s">
        <v>146</v>
      </c>
      <c r="N17" s="506"/>
      <c r="O17" s="506"/>
      <c r="P17" s="506"/>
      <c r="Q17" s="507"/>
      <c r="R17" s="500" t="s">
        <v>147</v>
      </c>
      <c r="S17" s="501"/>
      <c r="T17" s="501"/>
      <c r="U17" s="501"/>
      <c r="V17" s="502"/>
      <c r="W17" s="410" t="s">
        <v>148</v>
      </c>
      <c r="X17" s="411"/>
      <c r="Y17" s="411"/>
      <c r="Z17" s="411"/>
      <c r="AA17" s="411"/>
      <c r="AB17" s="401"/>
      <c r="AC17" s="445">
        <v>389</v>
      </c>
      <c r="AD17" s="446"/>
      <c r="AE17" s="446"/>
      <c r="AF17" s="446"/>
      <c r="AG17" s="488"/>
      <c r="AH17" s="445">
        <v>428</v>
      </c>
      <c r="AI17" s="446"/>
      <c r="AJ17" s="446"/>
      <c r="AK17" s="446"/>
      <c r="AL17" s="447"/>
      <c r="AM17" s="423"/>
      <c r="AN17" s="424"/>
      <c r="AO17" s="424"/>
      <c r="AP17" s="424"/>
      <c r="AQ17" s="424"/>
      <c r="AR17" s="424"/>
      <c r="AS17" s="424"/>
      <c r="AT17" s="425"/>
      <c r="AU17" s="426"/>
      <c r="AV17" s="427"/>
      <c r="AW17" s="427"/>
      <c r="AX17" s="427"/>
      <c r="AY17" s="428" t="s">
        <v>149</v>
      </c>
      <c r="AZ17" s="429"/>
      <c r="BA17" s="429"/>
      <c r="BB17" s="429"/>
      <c r="BC17" s="429"/>
      <c r="BD17" s="429"/>
      <c r="BE17" s="429"/>
      <c r="BF17" s="429"/>
      <c r="BG17" s="429"/>
      <c r="BH17" s="429"/>
      <c r="BI17" s="429"/>
      <c r="BJ17" s="429"/>
      <c r="BK17" s="429"/>
      <c r="BL17" s="429"/>
      <c r="BM17" s="430"/>
      <c r="BN17" s="394">
        <v>238711</v>
      </c>
      <c r="BO17" s="395"/>
      <c r="BP17" s="395"/>
      <c r="BQ17" s="395"/>
      <c r="BR17" s="395"/>
      <c r="BS17" s="395"/>
      <c r="BT17" s="395"/>
      <c r="BU17" s="396"/>
      <c r="BV17" s="394">
        <v>228418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9" t="s">
        <v>150</v>
      </c>
      <c r="C18" s="437"/>
      <c r="D18" s="437"/>
      <c r="E18" s="520"/>
      <c r="F18" s="520"/>
      <c r="G18" s="520"/>
      <c r="H18" s="520"/>
      <c r="I18" s="520"/>
      <c r="J18" s="520"/>
      <c r="K18" s="520"/>
      <c r="L18" s="521">
        <v>90.81</v>
      </c>
      <c r="M18" s="521"/>
      <c r="N18" s="521"/>
      <c r="O18" s="521"/>
      <c r="P18" s="521"/>
      <c r="Q18" s="521"/>
      <c r="R18" s="522"/>
      <c r="S18" s="522"/>
      <c r="T18" s="522"/>
      <c r="U18" s="522"/>
      <c r="V18" s="523"/>
      <c r="W18" s="412"/>
      <c r="X18" s="413"/>
      <c r="Y18" s="413"/>
      <c r="Z18" s="413"/>
      <c r="AA18" s="413"/>
      <c r="AB18" s="404"/>
      <c r="AC18" s="524">
        <v>62.7</v>
      </c>
      <c r="AD18" s="525"/>
      <c r="AE18" s="525"/>
      <c r="AF18" s="525"/>
      <c r="AG18" s="526"/>
      <c r="AH18" s="524">
        <v>61.4</v>
      </c>
      <c r="AI18" s="525"/>
      <c r="AJ18" s="525"/>
      <c r="AK18" s="525"/>
      <c r="AL18" s="527"/>
      <c r="AM18" s="423"/>
      <c r="AN18" s="424"/>
      <c r="AO18" s="424"/>
      <c r="AP18" s="424"/>
      <c r="AQ18" s="424"/>
      <c r="AR18" s="424"/>
      <c r="AS18" s="424"/>
      <c r="AT18" s="425"/>
      <c r="AU18" s="426"/>
      <c r="AV18" s="427"/>
      <c r="AW18" s="427"/>
      <c r="AX18" s="427"/>
      <c r="AY18" s="428" t="s">
        <v>151</v>
      </c>
      <c r="AZ18" s="429"/>
      <c r="BA18" s="429"/>
      <c r="BB18" s="429"/>
      <c r="BC18" s="429"/>
      <c r="BD18" s="429"/>
      <c r="BE18" s="429"/>
      <c r="BF18" s="429"/>
      <c r="BG18" s="429"/>
      <c r="BH18" s="429"/>
      <c r="BI18" s="429"/>
      <c r="BJ18" s="429"/>
      <c r="BK18" s="429"/>
      <c r="BL18" s="429"/>
      <c r="BM18" s="430"/>
      <c r="BN18" s="394">
        <v>1473037</v>
      </c>
      <c r="BO18" s="395"/>
      <c r="BP18" s="395"/>
      <c r="BQ18" s="395"/>
      <c r="BR18" s="395"/>
      <c r="BS18" s="395"/>
      <c r="BT18" s="395"/>
      <c r="BU18" s="396"/>
      <c r="BV18" s="394">
        <v>1440927</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9" t="s">
        <v>152</v>
      </c>
      <c r="C19" s="437"/>
      <c r="D19" s="437"/>
      <c r="E19" s="520"/>
      <c r="F19" s="520"/>
      <c r="G19" s="520"/>
      <c r="H19" s="520"/>
      <c r="I19" s="520"/>
      <c r="J19" s="520"/>
      <c r="K19" s="520"/>
      <c r="L19" s="528">
        <v>16</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153</v>
      </c>
      <c r="AZ19" s="429"/>
      <c r="BA19" s="429"/>
      <c r="BB19" s="429"/>
      <c r="BC19" s="429"/>
      <c r="BD19" s="429"/>
      <c r="BE19" s="429"/>
      <c r="BF19" s="429"/>
      <c r="BG19" s="429"/>
      <c r="BH19" s="429"/>
      <c r="BI19" s="429"/>
      <c r="BJ19" s="429"/>
      <c r="BK19" s="429"/>
      <c r="BL19" s="429"/>
      <c r="BM19" s="430"/>
      <c r="BN19" s="394">
        <v>2158542</v>
      </c>
      <c r="BO19" s="395"/>
      <c r="BP19" s="395"/>
      <c r="BQ19" s="395"/>
      <c r="BR19" s="395"/>
      <c r="BS19" s="395"/>
      <c r="BT19" s="395"/>
      <c r="BU19" s="396"/>
      <c r="BV19" s="394">
        <v>2069650</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9" t="s">
        <v>154</v>
      </c>
      <c r="C20" s="437"/>
      <c r="D20" s="437"/>
      <c r="E20" s="520"/>
      <c r="F20" s="520"/>
      <c r="G20" s="520"/>
      <c r="H20" s="520"/>
      <c r="I20" s="520"/>
      <c r="J20" s="520"/>
      <c r="K20" s="520"/>
      <c r="L20" s="528">
        <v>644</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10" t="s">
        <v>155</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156</v>
      </c>
      <c r="C22" s="538"/>
      <c r="D22" s="539"/>
      <c r="E22" s="406" t="s">
        <v>1</v>
      </c>
      <c r="F22" s="411"/>
      <c r="G22" s="411"/>
      <c r="H22" s="411"/>
      <c r="I22" s="411"/>
      <c r="J22" s="411"/>
      <c r="K22" s="401"/>
      <c r="L22" s="406" t="s">
        <v>157</v>
      </c>
      <c r="M22" s="411"/>
      <c r="N22" s="411"/>
      <c r="O22" s="411"/>
      <c r="P22" s="401"/>
      <c r="Q22" s="569" t="s">
        <v>158</v>
      </c>
      <c r="R22" s="570"/>
      <c r="S22" s="570"/>
      <c r="T22" s="570"/>
      <c r="U22" s="570"/>
      <c r="V22" s="571"/>
      <c r="W22" s="537" t="s">
        <v>159</v>
      </c>
      <c r="X22" s="538"/>
      <c r="Y22" s="539"/>
      <c r="Z22" s="406" t="s">
        <v>1</v>
      </c>
      <c r="AA22" s="411"/>
      <c r="AB22" s="411"/>
      <c r="AC22" s="411"/>
      <c r="AD22" s="411"/>
      <c r="AE22" s="411"/>
      <c r="AF22" s="411"/>
      <c r="AG22" s="401"/>
      <c r="AH22" s="575" t="s">
        <v>160</v>
      </c>
      <c r="AI22" s="411"/>
      <c r="AJ22" s="411"/>
      <c r="AK22" s="411"/>
      <c r="AL22" s="401"/>
      <c r="AM22" s="575" t="s">
        <v>161</v>
      </c>
      <c r="AN22" s="576"/>
      <c r="AO22" s="576"/>
      <c r="AP22" s="576"/>
      <c r="AQ22" s="576"/>
      <c r="AR22" s="577"/>
      <c r="AS22" s="569" t="s">
        <v>158</v>
      </c>
      <c r="AT22" s="570"/>
      <c r="AU22" s="570"/>
      <c r="AV22" s="570"/>
      <c r="AW22" s="570"/>
      <c r="AX22" s="581"/>
      <c r="AY22" s="354" t="s">
        <v>162</v>
      </c>
      <c r="AZ22" s="355"/>
      <c r="BA22" s="355"/>
      <c r="BB22" s="355"/>
      <c r="BC22" s="355"/>
      <c r="BD22" s="355"/>
      <c r="BE22" s="355"/>
      <c r="BF22" s="355"/>
      <c r="BG22" s="355"/>
      <c r="BH22" s="355"/>
      <c r="BI22" s="355"/>
      <c r="BJ22" s="355"/>
      <c r="BK22" s="355"/>
      <c r="BL22" s="355"/>
      <c r="BM22" s="356"/>
      <c r="BN22" s="357">
        <v>3585519</v>
      </c>
      <c r="BO22" s="358"/>
      <c r="BP22" s="358"/>
      <c r="BQ22" s="358"/>
      <c r="BR22" s="358"/>
      <c r="BS22" s="358"/>
      <c r="BT22" s="358"/>
      <c r="BU22" s="359"/>
      <c r="BV22" s="357">
        <v>3613785</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163</v>
      </c>
      <c r="AZ23" s="429"/>
      <c r="BA23" s="429"/>
      <c r="BB23" s="429"/>
      <c r="BC23" s="429"/>
      <c r="BD23" s="429"/>
      <c r="BE23" s="429"/>
      <c r="BF23" s="429"/>
      <c r="BG23" s="429"/>
      <c r="BH23" s="429"/>
      <c r="BI23" s="429"/>
      <c r="BJ23" s="429"/>
      <c r="BK23" s="429"/>
      <c r="BL23" s="429"/>
      <c r="BM23" s="430"/>
      <c r="BN23" s="394">
        <v>2677946</v>
      </c>
      <c r="BO23" s="395"/>
      <c r="BP23" s="395"/>
      <c r="BQ23" s="395"/>
      <c r="BR23" s="395"/>
      <c r="BS23" s="395"/>
      <c r="BT23" s="395"/>
      <c r="BU23" s="396"/>
      <c r="BV23" s="394">
        <v>2627000</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164</v>
      </c>
      <c r="F24" s="424"/>
      <c r="G24" s="424"/>
      <c r="H24" s="424"/>
      <c r="I24" s="424"/>
      <c r="J24" s="424"/>
      <c r="K24" s="425"/>
      <c r="L24" s="445">
        <v>1</v>
      </c>
      <c r="M24" s="446"/>
      <c r="N24" s="446"/>
      <c r="O24" s="446"/>
      <c r="P24" s="488"/>
      <c r="Q24" s="445">
        <v>6940</v>
      </c>
      <c r="R24" s="446"/>
      <c r="S24" s="446"/>
      <c r="T24" s="446"/>
      <c r="U24" s="446"/>
      <c r="V24" s="488"/>
      <c r="W24" s="540"/>
      <c r="X24" s="541"/>
      <c r="Y24" s="542"/>
      <c r="Z24" s="444" t="s">
        <v>165</v>
      </c>
      <c r="AA24" s="424"/>
      <c r="AB24" s="424"/>
      <c r="AC24" s="424"/>
      <c r="AD24" s="424"/>
      <c r="AE24" s="424"/>
      <c r="AF24" s="424"/>
      <c r="AG24" s="425"/>
      <c r="AH24" s="445">
        <v>42</v>
      </c>
      <c r="AI24" s="446"/>
      <c r="AJ24" s="446"/>
      <c r="AK24" s="446"/>
      <c r="AL24" s="488"/>
      <c r="AM24" s="445">
        <v>127764</v>
      </c>
      <c r="AN24" s="446"/>
      <c r="AO24" s="446"/>
      <c r="AP24" s="446"/>
      <c r="AQ24" s="446"/>
      <c r="AR24" s="488"/>
      <c r="AS24" s="445">
        <v>3042</v>
      </c>
      <c r="AT24" s="446"/>
      <c r="AU24" s="446"/>
      <c r="AV24" s="446"/>
      <c r="AW24" s="446"/>
      <c r="AX24" s="447"/>
      <c r="AY24" s="513" t="s">
        <v>166</v>
      </c>
      <c r="AZ24" s="514"/>
      <c r="BA24" s="514"/>
      <c r="BB24" s="514"/>
      <c r="BC24" s="514"/>
      <c r="BD24" s="514"/>
      <c r="BE24" s="514"/>
      <c r="BF24" s="514"/>
      <c r="BG24" s="514"/>
      <c r="BH24" s="514"/>
      <c r="BI24" s="514"/>
      <c r="BJ24" s="514"/>
      <c r="BK24" s="514"/>
      <c r="BL24" s="514"/>
      <c r="BM24" s="515"/>
      <c r="BN24" s="394">
        <v>3023739</v>
      </c>
      <c r="BO24" s="395"/>
      <c r="BP24" s="395"/>
      <c r="BQ24" s="395"/>
      <c r="BR24" s="395"/>
      <c r="BS24" s="395"/>
      <c r="BT24" s="395"/>
      <c r="BU24" s="396"/>
      <c r="BV24" s="394">
        <v>3005614</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167</v>
      </c>
      <c r="F25" s="424"/>
      <c r="G25" s="424"/>
      <c r="H25" s="424"/>
      <c r="I25" s="424"/>
      <c r="J25" s="424"/>
      <c r="K25" s="425"/>
      <c r="L25" s="445">
        <v>1</v>
      </c>
      <c r="M25" s="446"/>
      <c r="N25" s="446"/>
      <c r="O25" s="446"/>
      <c r="P25" s="488"/>
      <c r="Q25" s="445">
        <v>5590</v>
      </c>
      <c r="R25" s="446"/>
      <c r="S25" s="446"/>
      <c r="T25" s="446"/>
      <c r="U25" s="446"/>
      <c r="V25" s="488"/>
      <c r="W25" s="540"/>
      <c r="X25" s="541"/>
      <c r="Y25" s="542"/>
      <c r="Z25" s="444" t="s">
        <v>168</v>
      </c>
      <c r="AA25" s="424"/>
      <c r="AB25" s="424"/>
      <c r="AC25" s="424"/>
      <c r="AD25" s="424"/>
      <c r="AE25" s="424"/>
      <c r="AF25" s="424"/>
      <c r="AG25" s="425"/>
      <c r="AH25" s="445" t="s">
        <v>124</v>
      </c>
      <c r="AI25" s="446"/>
      <c r="AJ25" s="446"/>
      <c r="AK25" s="446"/>
      <c r="AL25" s="488"/>
      <c r="AM25" s="445" t="s">
        <v>124</v>
      </c>
      <c r="AN25" s="446"/>
      <c r="AO25" s="446"/>
      <c r="AP25" s="446"/>
      <c r="AQ25" s="446"/>
      <c r="AR25" s="488"/>
      <c r="AS25" s="445" t="s">
        <v>124</v>
      </c>
      <c r="AT25" s="446"/>
      <c r="AU25" s="446"/>
      <c r="AV25" s="446"/>
      <c r="AW25" s="446"/>
      <c r="AX25" s="447"/>
      <c r="AY25" s="354" t="s">
        <v>169</v>
      </c>
      <c r="AZ25" s="355"/>
      <c r="BA25" s="355"/>
      <c r="BB25" s="355"/>
      <c r="BC25" s="355"/>
      <c r="BD25" s="355"/>
      <c r="BE25" s="355"/>
      <c r="BF25" s="355"/>
      <c r="BG25" s="355"/>
      <c r="BH25" s="355"/>
      <c r="BI25" s="355"/>
      <c r="BJ25" s="355"/>
      <c r="BK25" s="355"/>
      <c r="BL25" s="355"/>
      <c r="BM25" s="356"/>
      <c r="BN25" s="357" t="s">
        <v>124</v>
      </c>
      <c r="BO25" s="358"/>
      <c r="BP25" s="358"/>
      <c r="BQ25" s="358"/>
      <c r="BR25" s="358"/>
      <c r="BS25" s="358"/>
      <c r="BT25" s="358"/>
      <c r="BU25" s="359"/>
      <c r="BV25" s="357" t="s">
        <v>124</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170</v>
      </c>
      <c r="F26" s="424"/>
      <c r="G26" s="424"/>
      <c r="H26" s="424"/>
      <c r="I26" s="424"/>
      <c r="J26" s="424"/>
      <c r="K26" s="425"/>
      <c r="L26" s="445">
        <v>1</v>
      </c>
      <c r="M26" s="446"/>
      <c r="N26" s="446"/>
      <c r="O26" s="446"/>
      <c r="P26" s="488"/>
      <c r="Q26" s="445">
        <v>5270</v>
      </c>
      <c r="R26" s="446"/>
      <c r="S26" s="446"/>
      <c r="T26" s="446"/>
      <c r="U26" s="446"/>
      <c r="V26" s="488"/>
      <c r="W26" s="540"/>
      <c r="X26" s="541"/>
      <c r="Y26" s="542"/>
      <c r="Z26" s="444" t="s">
        <v>171</v>
      </c>
      <c r="AA26" s="546"/>
      <c r="AB26" s="546"/>
      <c r="AC26" s="546"/>
      <c r="AD26" s="546"/>
      <c r="AE26" s="546"/>
      <c r="AF26" s="546"/>
      <c r="AG26" s="547"/>
      <c r="AH26" s="445" t="s">
        <v>124</v>
      </c>
      <c r="AI26" s="446"/>
      <c r="AJ26" s="446"/>
      <c r="AK26" s="446"/>
      <c r="AL26" s="488"/>
      <c r="AM26" s="445" t="s">
        <v>124</v>
      </c>
      <c r="AN26" s="446"/>
      <c r="AO26" s="446"/>
      <c r="AP26" s="446"/>
      <c r="AQ26" s="446"/>
      <c r="AR26" s="488"/>
      <c r="AS26" s="445" t="s">
        <v>124</v>
      </c>
      <c r="AT26" s="446"/>
      <c r="AU26" s="446"/>
      <c r="AV26" s="446"/>
      <c r="AW26" s="446"/>
      <c r="AX26" s="447"/>
      <c r="AY26" s="397" t="s">
        <v>172</v>
      </c>
      <c r="AZ26" s="398"/>
      <c r="BA26" s="398"/>
      <c r="BB26" s="398"/>
      <c r="BC26" s="398"/>
      <c r="BD26" s="398"/>
      <c r="BE26" s="398"/>
      <c r="BF26" s="398"/>
      <c r="BG26" s="398"/>
      <c r="BH26" s="398"/>
      <c r="BI26" s="398"/>
      <c r="BJ26" s="398"/>
      <c r="BK26" s="398"/>
      <c r="BL26" s="398"/>
      <c r="BM26" s="399"/>
      <c r="BN26" s="394" t="s">
        <v>124</v>
      </c>
      <c r="BO26" s="395"/>
      <c r="BP26" s="395"/>
      <c r="BQ26" s="395"/>
      <c r="BR26" s="395"/>
      <c r="BS26" s="395"/>
      <c r="BT26" s="395"/>
      <c r="BU26" s="396"/>
      <c r="BV26" s="394" t="s">
        <v>124</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173</v>
      </c>
      <c r="F27" s="424"/>
      <c r="G27" s="424"/>
      <c r="H27" s="424"/>
      <c r="I27" s="424"/>
      <c r="J27" s="424"/>
      <c r="K27" s="425"/>
      <c r="L27" s="445">
        <v>1</v>
      </c>
      <c r="M27" s="446"/>
      <c r="N27" s="446"/>
      <c r="O27" s="446"/>
      <c r="P27" s="488"/>
      <c r="Q27" s="445">
        <v>2250</v>
      </c>
      <c r="R27" s="446"/>
      <c r="S27" s="446"/>
      <c r="T27" s="446"/>
      <c r="U27" s="446"/>
      <c r="V27" s="488"/>
      <c r="W27" s="540"/>
      <c r="X27" s="541"/>
      <c r="Y27" s="542"/>
      <c r="Z27" s="444" t="s">
        <v>174</v>
      </c>
      <c r="AA27" s="424"/>
      <c r="AB27" s="424"/>
      <c r="AC27" s="424"/>
      <c r="AD27" s="424"/>
      <c r="AE27" s="424"/>
      <c r="AF27" s="424"/>
      <c r="AG27" s="425"/>
      <c r="AH27" s="445" t="s">
        <v>124</v>
      </c>
      <c r="AI27" s="446"/>
      <c r="AJ27" s="446"/>
      <c r="AK27" s="446"/>
      <c r="AL27" s="488"/>
      <c r="AM27" s="445" t="s">
        <v>124</v>
      </c>
      <c r="AN27" s="446"/>
      <c r="AO27" s="446"/>
      <c r="AP27" s="446"/>
      <c r="AQ27" s="446"/>
      <c r="AR27" s="488"/>
      <c r="AS27" s="445" t="s">
        <v>124</v>
      </c>
      <c r="AT27" s="446"/>
      <c r="AU27" s="446"/>
      <c r="AV27" s="446"/>
      <c r="AW27" s="446"/>
      <c r="AX27" s="447"/>
      <c r="AY27" s="489" t="s">
        <v>175</v>
      </c>
      <c r="AZ27" s="490"/>
      <c r="BA27" s="490"/>
      <c r="BB27" s="490"/>
      <c r="BC27" s="490"/>
      <c r="BD27" s="490"/>
      <c r="BE27" s="490"/>
      <c r="BF27" s="490"/>
      <c r="BG27" s="490"/>
      <c r="BH27" s="490"/>
      <c r="BI27" s="490"/>
      <c r="BJ27" s="490"/>
      <c r="BK27" s="490"/>
      <c r="BL27" s="490"/>
      <c r="BM27" s="491"/>
      <c r="BN27" s="516">
        <v>39000</v>
      </c>
      <c r="BO27" s="517"/>
      <c r="BP27" s="517"/>
      <c r="BQ27" s="517"/>
      <c r="BR27" s="517"/>
      <c r="BS27" s="517"/>
      <c r="BT27" s="517"/>
      <c r="BU27" s="518"/>
      <c r="BV27" s="516">
        <v>39000</v>
      </c>
      <c r="BW27" s="517"/>
      <c r="BX27" s="517"/>
      <c r="BY27" s="517"/>
      <c r="BZ27" s="517"/>
      <c r="CA27" s="517"/>
      <c r="CB27" s="517"/>
      <c r="CC27" s="518"/>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176</v>
      </c>
      <c r="F28" s="424"/>
      <c r="G28" s="424"/>
      <c r="H28" s="424"/>
      <c r="I28" s="424"/>
      <c r="J28" s="424"/>
      <c r="K28" s="425"/>
      <c r="L28" s="445">
        <v>1</v>
      </c>
      <c r="M28" s="446"/>
      <c r="N28" s="446"/>
      <c r="O28" s="446"/>
      <c r="P28" s="488"/>
      <c r="Q28" s="445">
        <v>1840</v>
      </c>
      <c r="R28" s="446"/>
      <c r="S28" s="446"/>
      <c r="T28" s="446"/>
      <c r="U28" s="446"/>
      <c r="V28" s="488"/>
      <c r="W28" s="540"/>
      <c r="X28" s="541"/>
      <c r="Y28" s="542"/>
      <c r="Z28" s="444" t="s">
        <v>177</v>
      </c>
      <c r="AA28" s="424"/>
      <c r="AB28" s="424"/>
      <c r="AC28" s="424"/>
      <c r="AD28" s="424"/>
      <c r="AE28" s="424"/>
      <c r="AF28" s="424"/>
      <c r="AG28" s="425"/>
      <c r="AH28" s="445" t="s">
        <v>124</v>
      </c>
      <c r="AI28" s="446"/>
      <c r="AJ28" s="446"/>
      <c r="AK28" s="446"/>
      <c r="AL28" s="488"/>
      <c r="AM28" s="445" t="s">
        <v>124</v>
      </c>
      <c r="AN28" s="446"/>
      <c r="AO28" s="446"/>
      <c r="AP28" s="446"/>
      <c r="AQ28" s="446"/>
      <c r="AR28" s="488"/>
      <c r="AS28" s="445" t="s">
        <v>124</v>
      </c>
      <c r="AT28" s="446"/>
      <c r="AU28" s="446"/>
      <c r="AV28" s="446"/>
      <c r="AW28" s="446"/>
      <c r="AX28" s="447"/>
      <c r="AY28" s="548" t="s">
        <v>178</v>
      </c>
      <c r="AZ28" s="549"/>
      <c r="BA28" s="549"/>
      <c r="BB28" s="550"/>
      <c r="BC28" s="354" t="s">
        <v>46</v>
      </c>
      <c r="BD28" s="355"/>
      <c r="BE28" s="355"/>
      <c r="BF28" s="355"/>
      <c r="BG28" s="355"/>
      <c r="BH28" s="355"/>
      <c r="BI28" s="355"/>
      <c r="BJ28" s="355"/>
      <c r="BK28" s="355"/>
      <c r="BL28" s="355"/>
      <c r="BM28" s="356"/>
      <c r="BN28" s="357">
        <v>573203</v>
      </c>
      <c r="BO28" s="358"/>
      <c r="BP28" s="358"/>
      <c r="BQ28" s="358"/>
      <c r="BR28" s="358"/>
      <c r="BS28" s="358"/>
      <c r="BT28" s="358"/>
      <c r="BU28" s="359"/>
      <c r="BV28" s="357">
        <v>815806</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179</v>
      </c>
      <c r="F29" s="424"/>
      <c r="G29" s="424"/>
      <c r="H29" s="424"/>
      <c r="I29" s="424"/>
      <c r="J29" s="424"/>
      <c r="K29" s="425"/>
      <c r="L29" s="445">
        <v>6</v>
      </c>
      <c r="M29" s="446"/>
      <c r="N29" s="446"/>
      <c r="O29" s="446"/>
      <c r="P29" s="488"/>
      <c r="Q29" s="445">
        <v>1660</v>
      </c>
      <c r="R29" s="446"/>
      <c r="S29" s="446"/>
      <c r="T29" s="446"/>
      <c r="U29" s="446"/>
      <c r="V29" s="488"/>
      <c r="W29" s="543"/>
      <c r="X29" s="544"/>
      <c r="Y29" s="545"/>
      <c r="Z29" s="444" t="s">
        <v>180</v>
      </c>
      <c r="AA29" s="424"/>
      <c r="AB29" s="424"/>
      <c r="AC29" s="424"/>
      <c r="AD29" s="424"/>
      <c r="AE29" s="424"/>
      <c r="AF29" s="424"/>
      <c r="AG29" s="425"/>
      <c r="AH29" s="445">
        <v>42</v>
      </c>
      <c r="AI29" s="446"/>
      <c r="AJ29" s="446"/>
      <c r="AK29" s="446"/>
      <c r="AL29" s="488"/>
      <c r="AM29" s="445">
        <v>127764</v>
      </c>
      <c r="AN29" s="446"/>
      <c r="AO29" s="446"/>
      <c r="AP29" s="446"/>
      <c r="AQ29" s="446"/>
      <c r="AR29" s="488"/>
      <c r="AS29" s="445">
        <v>3042</v>
      </c>
      <c r="AT29" s="446"/>
      <c r="AU29" s="446"/>
      <c r="AV29" s="446"/>
      <c r="AW29" s="446"/>
      <c r="AX29" s="447"/>
      <c r="AY29" s="551"/>
      <c r="AZ29" s="552"/>
      <c r="BA29" s="552"/>
      <c r="BB29" s="553"/>
      <c r="BC29" s="428" t="s">
        <v>181</v>
      </c>
      <c r="BD29" s="429"/>
      <c r="BE29" s="429"/>
      <c r="BF29" s="429"/>
      <c r="BG29" s="429"/>
      <c r="BH29" s="429"/>
      <c r="BI29" s="429"/>
      <c r="BJ29" s="429"/>
      <c r="BK29" s="429"/>
      <c r="BL29" s="429"/>
      <c r="BM29" s="430"/>
      <c r="BN29" s="394">
        <v>502993</v>
      </c>
      <c r="BO29" s="395"/>
      <c r="BP29" s="395"/>
      <c r="BQ29" s="395"/>
      <c r="BR29" s="395"/>
      <c r="BS29" s="395"/>
      <c r="BT29" s="395"/>
      <c r="BU29" s="396"/>
      <c r="BV29" s="394">
        <v>464985</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182</v>
      </c>
      <c r="X30" s="562"/>
      <c r="Y30" s="562"/>
      <c r="Z30" s="562"/>
      <c r="AA30" s="562"/>
      <c r="AB30" s="562"/>
      <c r="AC30" s="562"/>
      <c r="AD30" s="562"/>
      <c r="AE30" s="562"/>
      <c r="AF30" s="562"/>
      <c r="AG30" s="563"/>
      <c r="AH30" s="524">
        <v>96.5</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546171</v>
      </c>
      <c r="BO30" s="517"/>
      <c r="BP30" s="517"/>
      <c r="BQ30" s="517"/>
      <c r="BR30" s="517"/>
      <c r="BS30" s="517"/>
      <c r="BT30" s="517"/>
      <c r="BU30" s="518"/>
      <c r="BV30" s="516">
        <v>573754</v>
      </c>
      <c r="BW30" s="517"/>
      <c r="BX30" s="517"/>
      <c r="BY30" s="517"/>
      <c r="BZ30" s="517"/>
      <c r="CA30" s="517"/>
      <c r="CB30" s="517"/>
      <c r="CC30" s="51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57" t="s">
        <v>183</v>
      </c>
      <c r="D32" s="557"/>
      <c r="E32" s="557"/>
      <c r="F32" s="557"/>
      <c r="G32" s="557"/>
      <c r="H32" s="557"/>
      <c r="I32" s="557"/>
      <c r="J32" s="557"/>
      <c r="K32" s="557"/>
      <c r="L32" s="557"/>
      <c r="M32" s="557"/>
      <c r="N32" s="557"/>
      <c r="O32" s="557"/>
      <c r="P32" s="557"/>
      <c r="Q32" s="557"/>
      <c r="R32" s="557"/>
      <c r="S32" s="557"/>
      <c r="U32" s="398" t="s">
        <v>184</v>
      </c>
      <c r="V32" s="398"/>
      <c r="W32" s="398"/>
      <c r="X32" s="398"/>
      <c r="Y32" s="398"/>
      <c r="Z32" s="398"/>
      <c r="AA32" s="398"/>
      <c r="AB32" s="398"/>
      <c r="AC32" s="398"/>
      <c r="AD32" s="398"/>
      <c r="AE32" s="398"/>
      <c r="AF32" s="398"/>
      <c r="AG32" s="398"/>
      <c r="AH32" s="398"/>
      <c r="AI32" s="398"/>
      <c r="AJ32" s="398"/>
      <c r="AK32" s="398"/>
      <c r="AM32" s="398" t="s">
        <v>185</v>
      </c>
      <c r="AN32" s="398"/>
      <c r="AO32" s="398"/>
      <c r="AP32" s="398"/>
      <c r="AQ32" s="398"/>
      <c r="AR32" s="398"/>
      <c r="AS32" s="398"/>
      <c r="AT32" s="398"/>
      <c r="AU32" s="398"/>
      <c r="AV32" s="398"/>
      <c r="AW32" s="398"/>
      <c r="AX32" s="398"/>
      <c r="AY32" s="398"/>
      <c r="AZ32" s="398"/>
      <c r="BA32" s="398"/>
      <c r="BB32" s="398"/>
      <c r="BC32" s="398"/>
      <c r="BE32" s="398" t="s">
        <v>186</v>
      </c>
      <c r="BF32" s="398"/>
      <c r="BG32" s="398"/>
      <c r="BH32" s="398"/>
      <c r="BI32" s="398"/>
      <c r="BJ32" s="398"/>
      <c r="BK32" s="398"/>
      <c r="BL32" s="398"/>
      <c r="BM32" s="398"/>
      <c r="BN32" s="398"/>
      <c r="BO32" s="398"/>
      <c r="BP32" s="398"/>
      <c r="BQ32" s="398"/>
      <c r="BR32" s="398"/>
      <c r="BS32" s="398"/>
      <c r="BT32" s="398"/>
      <c r="BU32" s="398"/>
      <c r="BW32" s="398" t="s">
        <v>187</v>
      </c>
      <c r="BX32" s="398"/>
      <c r="BY32" s="398"/>
      <c r="BZ32" s="398"/>
      <c r="CA32" s="398"/>
      <c r="CB32" s="398"/>
      <c r="CC32" s="398"/>
      <c r="CD32" s="398"/>
      <c r="CE32" s="398"/>
      <c r="CF32" s="398"/>
      <c r="CG32" s="398"/>
      <c r="CH32" s="398"/>
      <c r="CI32" s="398"/>
      <c r="CJ32" s="398"/>
      <c r="CK32" s="398"/>
      <c r="CL32" s="398"/>
      <c r="CM32" s="398"/>
      <c r="CO32" s="398" t="s">
        <v>188</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15">
      <c r="A33" s="175"/>
      <c r="B33" s="199"/>
      <c r="C33" s="418" t="s">
        <v>189</v>
      </c>
      <c r="D33" s="418"/>
      <c r="E33" s="383" t="s">
        <v>190</v>
      </c>
      <c r="F33" s="383"/>
      <c r="G33" s="383"/>
      <c r="H33" s="383"/>
      <c r="I33" s="383"/>
      <c r="J33" s="383"/>
      <c r="K33" s="383"/>
      <c r="L33" s="383"/>
      <c r="M33" s="383"/>
      <c r="N33" s="383"/>
      <c r="O33" s="383"/>
      <c r="P33" s="383"/>
      <c r="Q33" s="383"/>
      <c r="R33" s="383"/>
      <c r="S33" s="383"/>
      <c r="T33" s="200"/>
      <c r="U33" s="418" t="s">
        <v>189</v>
      </c>
      <c r="V33" s="418"/>
      <c r="W33" s="383" t="s">
        <v>190</v>
      </c>
      <c r="X33" s="383"/>
      <c r="Y33" s="383"/>
      <c r="Z33" s="383"/>
      <c r="AA33" s="383"/>
      <c r="AB33" s="383"/>
      <c r="AC33" s="383"/>
      <c r="AD33" s="383"/>
      <c r="AE33" s="383"/>
      <c r="AF33" s="383"/>
      <c r="AG33" s="383"/>
      <c r="AH33" s="383"/>
      <c r="AI33" s="383"/>
      <c r="AJ33" s="383"/>
      <c r="AK33" s="383"/>
      <c r="AL33" s="200"/>
      <c r="AM33" s="418" t="s">
        <v>189</v>
      </c>
      <c r="AN33" s="418"/>
      <c r="AO33" s="383" t="s">
        <v>190</v>
      </c>
      <c r="AP33" s="383"/>
      <c r="AQ33" s="383"/>
      <c r="AR33" s="383"/>
      <c r="AS33" s="383"/>
      <c r="AT33" s="383"/>
      <c r="AU33" s="383"/>
      <c r="AV33" s="383"/>
      <c r="AW33" s="383"/>
      <c r="AX33" s="383"/>
      <c r="AY33" s="383"/>
      <c r="AZ33" s="383"/>
      <c r="BA33" s="383"/>
      <c r="BB33" s="383"/>
      <c r="BC33" s="383"/>
      <c r="BD33" s="201"/>
      <c r="BE33" s="383" t="s">
        <v>191</v>
      </c>
      <c r="BF33" s="383"/>
      <c r="BG33" s="383" t="s">
        <v>192</v>
      </c>
      <c r="BH33" s="383"/>
      <c r="BI33" s="383"/>
      <c r="BJ33" s="383"/>
      <c r="BK33" s="383"/>
      <c r="BL33" s="383"/>
      <c r="BM33" s="383"/>
      <c r="BN33" s="383"/>
      <c r="BO33" s="383"/>
      <c r="BP33" s="383"/>
      <c r="BQ33" s="383"/>
      <c r="BR33" s="383"/>
      <c r="BS33" s="383"/>
      <c r="BT33" s="383"/>
      <c r="BU33" s="383"/>
      <c r="BV33" s="201"/>
      <c r="BW33" s="418" t="s">
        <v>191</v>
      </c>
      <c r="BX33" s="418"/>
      <c r="BY33" s="383" t="s">
        <v>193</v>
      </c>
      <c r="BZ33" s="383"/>
      <c r="CA33" s="383"/>
      <c r="CB33" s="383"/>
      <c r="CC33" s="383"/>
      <c r="CD33" s="383"/>
      <c r="CE33" s="383"/>
      <c r="CF33" s="383"/>
      <c r="CG33" s="383"/>
      <c r="CH33" s="383"/>
      <c r="CI33" s="383"/>
      <c r="CJ33" s="383"/>
      <c r="CK33" s="383"/>
      <c r="CL33" s="383"/>
      <c r="CM33" s="383"/>
      <c r="CN33" s="200"/>
      <c r="CO33" s="418" t="s">
        <v>189</v>
      </c>
      <c r="CP33" s="418"/>
      <c r="CQ33" s="383" t="s">
        <v>194</v>
      </c>
      <c r="CR33" s="383"/>
      <c r="CS33" s="383"/>
      <c r="CT33" s="383"/>
      <c r="CU33" s="383"/>
      <c r="CV33" s="383"/>
      <c r="CW33" s="383"/>
      <c r="CX33" s="383"/>
      <c r="CY33" s="383"/>
      <c r="CZ33" s="383"/>
      <c r="DA33" s="383"/>
      <c r="DB33" s="383"/>
      <c r="DC33" s="383"/>
      <c r="DD33" s="383"/>
      <c r="DE33" s="383"/>
      <c r="DF33" s="200"/>
      <c r="DG33" s="583" t="s">
        <v>195</v>
      </c>
      <c r="DH33" s="583"/>
      <c r="DI33" s="202"/>
    </row>
    <row r="34" spans="1:113" ht="32.25" customHeight="1" x14ac:dyDescent="0.15">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三島町国民健康保険特別会計</v>
      </c>
      <c r="X34" s="585"/>
      <c r="Y34" s="585"/>
      <c r="Z34" s="585"/>
      <c r="AA34" s="585"/>
      <c r="AB34" s="585"/>
      <c r="AC34" s="585"/>
      <c r="AD34" s="585"/>
      <c r="AE34" s="585"/>
      <c r="AF34" s="585"/>
      <c r="AG34" s="585"/>
      <c r="AH34" s="585"/>
      <c r="AI34" s="585"/>
      <c r="AJ34" s="585"/>
      <c r="AK34" s="585"/>
      <c r="AL34" s="175"/>
      <c r="AM34" s="584" t="str">
        <f>IF(AO34="","",MAX(C34:D43,U34:V43)+1)</f>
        <v/>
      </c>
      <c r="AN34" s="584"/>
      <c r="AO34" s="585"/>
      <c r="AP34" s="585"/>
      <c r="AQ34" s="585"/>
      <c r="AR34" s="585"/>
      <c r="AS34" s="585"/>
      <c r="AT34" s="585"/>
      <c r="AU34" s="585"/>
      <c r="AV34" s="585"/>
      <c r="AW34" s="585"/>
      <c r="AX34" s="585"/>
      <c r="AY34" s="585"/>
      <c r="AZ34" s="585"/>
      <c r="BA34" s="585"/>
      <c r="BB34" s="585"/>
      <c r="BC34" s="585"/>
      <c r="BD34" s="175"/>
      <c r="BE34" s="584">
        <f>IF(BG34="","",MAX(C34:D43,U34:V43,AM34:AN43)+1)</f>
        <v>6</v>
      </c>
      <c r="BF34" s="584"/>
      <c r="BG34" s="585" t="str">
        <f>IF('各会計、関係団体の財政状況及び健全化判断比率'!B31="","",'各会計、関係団体の財政状況及び健全化判断比率'!B31)</f>
        <v>三島町簡易水道事業特別会計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会津若松地方広域市町村圏整備組合(一般会計)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会津桐タンス株式会社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15">
      <c r="A35" s="175"/>
      <c r="B35" s="199"/>
      <c r="C35" s="584">
        <f>IF(E35="","",C34+1)</f>
        <v>2</v>
      </c>
      <c r="D35" s="584"/>
      <c r="E35" s="585" t="str">
        <f>IF('各会計、関係団体の財政状況及び健全化判断比率'!B8="","",'各会計、関係団体の財政状況及び健全化判断比率'!B8)</f>
        <v>三島町路線バス事業特別会計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三島町介護保険特別会計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7</v>
      </c>
      <c r="BF35" s="584"/>
      <c r="BG35" s="585" t="str">
        <f>IF('各会計、関係団体の財政状況及び健全化判断比率'!B32="","",'各会計、関係団体の財政状況及び健全化判断比率'!B32)</f>
        <v>三島町農業集落排水事業特別会計</v>
      </c>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 xml:space="preserve">         〃        (水道用水供給事業会計)</v>
      </c>
      <c r="BZ35" s="585"/>
      <c r="CA35" s="585"/>
      <c r="CB35" s="585"/>
      <c r="CC35" s="585"/>
      <c r="CD35" s="585"/>
      <c r="CE35" s="585"/>
      <c r="CF35" s="585"/>
      <c r="CG35" s="585"/>
      <c r="CH35" s="585"/>
      <c r="CI35" s="585"/>
      <c r="CJ35" s="585"/>
      <c r="CK35" s="585"/>
      <c r="CL35" s="585"/>
      <c r="CM35" s="585"/>
      <c r="CN35" s="175"/>
      <c r="CO35" s="584">
        <f t="shared" ref="CO35:CO43" si="3">IF(CQ35="","",CO34+1)</f>
        <v>19</v>
      </c>
      <c r="CP35" s="584"/>
      <c r="CQ35" s="585" t="str">
        <f>IF('各会計、関係団体の財政状況及び健全化判断比率'!BS8="","",'各会計、関係団体の財政状況及び健全化判断比率'!BS8)</f>
        <v>桐の里産業株式会社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15">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三島町後期高齢者医療特別会計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f t="shared" si="1"/>
        <v>8</v>
      </c>
      <c r="BF36" s="584"/>
      <c r="BG36" s="585" t="str">
        <f>IF('各会計、関係団体の財政状況及び健全化判断比率'!B33="","",'各会計、関係団体の財政状況及び健全化判断比率'!B33)</f>
        <v>三島町戸別合併処理浄化槽事業特別会計</v>
      </c>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福島県市町村総合事務組合(一般会計)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15">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 xml:space="preserve">        〃　　　　 (消防補償等特別会計)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15">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 xml:space="preserve">        〃　　　　 (消防賞じゅつ金特別会計)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15">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　  　〃　  　　(非常勤職員公務災害補償特別会計)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15">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　　  〃　　　  (自治会館管理特別会計)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15">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 xml:space="preserve"> 福島県後期高齢者医療広域連合(一般会計)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15">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17</v>
      </c>
      <c r="BX42" s="584"/>
      <c r="BY42" s="585" t="str">
        <f>IF('各会計、関係団体の財政状況及び健全化判断比率'!B76="","",'各会計、関係団体の財政状況及び健全化判断比率'!B76)</f>
        <v>　　 　〃　　 　（後期高齢者医療特別会計)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15">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196</v>
      </c>
      <c r="E46" s="587" t="s">
        <v>197</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198</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199</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200</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201</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202</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203</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204</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z72JMKjPG9YJhbY3ThZe8FoYmSfabvkrD4QzERoZw2xc6NvneUWU9CGnjyp7kkEr4bSlLcUbjVU8lszV1aVDIQ==" saltValue="OkDMroBK8fkjPQ1/bN0+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3" zoomScaleSheetLayoutView="100" workbookViewId="0">
      <selection activeCell="K36" sqref="K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537</v>
      </c>
      <c r="D34" s="1136"/>
      <c r="E34" s="1137"/>
      <c r="F34" s="32">
        <v>0.42</v>
      </c>
      <c r="G34" s="33">
        <v>0.56000000000000005</v>
      </c>
      <c r="H34" s="33">
        <v>7.0000000000000007E-2</v>
      </c>
      <c r="I34" s="33">
        <v>0.04</v>
      </c>
      <c r="J34" s="34" t="s">
        <v>538</v>
      </c>
      <c r="K34" s="22"/>
      <c r="L34" s="22"/>
      <c r="M34" s="22"/>
      <c r="N34" s="22"/>
      <c r="O34" s="22"/>
      <c r="P34" s="22"/>
    </row>
    <row r="35" spans="1:16" ht="39" customHeight="1" x14ac:dyDescent="0.15">
      <c r="A35" s="22"/>
      <c r="B35" s="35"/>
      <c r="C35" s="1132" t="s">
        <v>539</v>
      </c>
      <c r="D35" s="1132"/>
      <c r="E35" s="1133"/>
      <c r="F35" s="36">
        <v>15.2</v>
      </c>
      <c r="G35" s="37">
        <v>13.14</v>
      </c>
      <c r="H35" s="37">
        <v>10.99</v>
      </c>
      <c r="I35" s="37">
        <v>7.03</v>
      </c>
      <c r="J35" s="38">
        <v>7.23</v>
      </c>
      <c r="K35" s="22"/>
      <c r="L35" s="22"/>
      <c r="M35" s="22"/>
      <c r="N35" s="22"/>
      <c r="O35" s="22"/>
      <c r="P35" s="22"/>
    </row>
    <row r="36" spans="1:16" ht="39" customHeight="1" x14ac:dyDescent="0.15">
      <c r="A36" s="22"/>
      <c r="B36" s="35"/>
      <c r="C36" s="1132" t="s">
        <v>540</v>
      </c>
      <c r="D36" s="1132"/>
      <c r="E36" s="1133"/>
      <c r="F36" s="36">
        <v>2.2200000000000002</v>
      </c>
      <c r="G36" s="37">
        <v>2</v>
      </c>
      <c r="H36" s="37">
        <v>2.1800000000000002</v>
      </c>
      <c r="I36" s="37">
        <v>2.41</v>
      </c>
      <c r="J36" s="38">
        <v>3</v>
      </c>
      <c r="K36" s="22"/>
      <c r="L36" s="22"/>
      <c r="M36" s="22"/>
      <c r="N36" s="22"/>
      <c r="O36" s="22"/>
      <c r="P36" s="22"/>
    </row>
    <row r="37" spans="1:16" ht="39" customHeight="1" x14ac:dyDescent="0.15">
      <c r="A37" s="22"/>
      <c r="B37" s="35"/>
      <c r="C37" s="1132" t="s">
        <v>541</v>
      </c>
      <c r="D37" s="1132"/>
      <c r="E37" s="1133"/>
      <c r="F37" s="36">
        <v>0.1</v>
      </c>
      <c r="G37" s="37">
        <v>0.09</v>
      </c>
      <c r="H37" s="37">
        <v>0.03</v>
      </c>
      <c r="I37" s="37">
        <v>0.06</v>
      </c>
      <c r="J37" s="38">
        <v>1.43</v>
      </c>
      <c r="K37" s="22"/>
      <c r="L37" s="22"/>
      <c r="M37" s="22"/>
      <c r="N37" s="22"/>
      <c r="O37" s="22"/>
      <c r="P37" s="22"/>
    </row>
    <row r="38" spans="1:16" ht="39" customHeight="1" x14ac:dyDescent="0.15">
      <c r="A38" s="22"/>
      <c r="B38" s="35"/>
      <c r="C38" s="1132" t="s">
        <v>542</v>
      </c>
      <c r="D38" s="1132"/>
      <c r="E38" s="1133"/>
      <c r="F38" s="36">
        <v>0.11</v>
      </c>
      <c r="G38" s="37">
        <v>0.14000000000000001</v>
      </c>
      <c r="H38" s="37">
        <v>0.04</v>
      </c>
      <c r="I38" s="37">
        <v>0.16</v>
      </c>
      <c r="J38" s="38">
        <v>0.61</v>
      </c>
      <c r="K38" s="22"/>
      <c r="L38" s="22"/>
      <c r="M38" s="22"/>
      <c r="N38" s="22"/>
      <c r="O38" s="22"/>
      <c r="P38" s="22"/>
    </row>
    <row r="39" spans="1:16" ht="39" customHeight="1" x14ac:dyDescent="0.15">
      <c r="A39" s="22"/>
      <c r="B39" s="35"/>
      <c r="C39" s="1132" t="s">
        <v>543</v>
      </c>
      <c r="D39" s="1132"/>
      <c r="E39" s="1133"/>
      <c r="F39" s="36">
        <v>0.82</v>
      </c>
      <c r="G39" s="37">
        <v>0.42</v>
      </c>
      <c r="H39" s="37">
        <v>0.44</v>
      </c>
      <c r="I39" s="37">
        <v>0.51</v>
      </c>
      <c r="J39" s="38">
        <v>0.2</v>
      </c>
      <c r="K39" s="22"/>
      <c r="L39" s="22"/>
      <c r="M39" s="22"/>
      <c r="N39" s="22"/>
      <c r="O39" s="22"/>
      <c r="P39" s="22"/>
    </row>
    <row r="40" spans="1:16" ht="39" customHeight="1" x14ac:dyDescent="0.15">
      <c r="A40" s="22"/>
      <c r="B40" s="35"/>
      <c r="C40" s="1132" t="s">
        <v>544</v>
      </c>
      <c r="D40" s="1132"/>
      <c r="E40" s="1133"/>
      <c r="F40" s="36">
        <v>0.21</v>
      </c>
      <c r="G40" s="37">
        <v>0.11</v>
      </c>
      <c r="H40" s="37">
        <v>0.28999999999999998</v>
      </c>
      <c r="I40" s="37">
        <v>0.13</v>
      </c>
      <c r="J40" s="38">
        <v>0.12</v>
      </c>
      <c r="K40" s="22"/>
      <c r="L40" s="22"/>
      <c r="M40" s="22"/>
      <c r="N40" s="22"/>
      <c r="O40" s="22"/>
      <c r="P40" s="22"/>
    </row>
    <row r="41" spans="1:16" ht="39" customHeight="1" x14ac:dyDescent="0.15">
      <c r="A41" s="22"/>
      <c r="B41" s="35"/>
      <c r="C41" s="1132" t="s">
        <v>545</v>
      </c>
      <c r="D41" s="1132"/>
      <c r="E41" s="1133"/>
      <c r="F41" s="36">
        <v>0.06</v>
      </c>
      <c r="G41" s="37">
        <v>0.02</v>
      </c>
      <c r="H41" s="37">
        <v>0.01</v>
      </c>
      <c r="I41" s="37">
        <v>0.04</v>
      </c>
      <c r="J41" s="38">
        <v>0.04</v>
      </c>
      <c r="K41" s="22"/>
      <c r="L41" s="22"/>
      <c r="M41" s="22"/>
      <c r="N41" s="22"/>
      <c r="O41" s="22"/>
      <c r="P41" s="22"/>
    </row>
    <row r="42" spans="1:16" ht="39" customHeight="1" x14ac:dyDescent="0.15">
      <c r="A42" s="22"/>
      <c r="B42" s="39"/>
      <c r="C42" s="1132" t="s">
        <v>546</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547</v>
      </c>
      <c r="D43" s="1134"/>
      <c r="E43" s="1135"/>
      <c r="F43" s="41" t="s">
        <v>489</v>
      </c>
      <c r="G43" s="42" t="s">
        <v>489</v>
      </c>
      <c r="H43" s="42" t="s">
        <v>489</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K3pTx5BhkDwUYvcJ3y0EWDrTX03JwYgXe++5SDbLt09pV0jjbvgVeDAtGoeVm8R/nZxMfqjyZOaq2qKpm6Iig==" saltValue="WwKPAU3QmnwzH/44PrHn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I4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228</v>
      </c>
      <c r="L45" s="58">
        <v>233</v>
      </c>
      <c r="M45" s="58">
        <v>280</v>
      </c>
      <c r="N45" s="58">
        <v>367</v>
      </c>
      <c r="O45" s="59">
        <v>420</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44</v>
      </c>
      <c r="L48" s="62">
        <v>49</v>
      </c>
      <c r="M48" s="62">
        <v>62</v>
      </c>
      <c r="N48" s="62">
        <v>73</v>
      </c>
      <c r="O48" s="63">
        <v>87</v>
      </c>
      <c r="P48" s="46"/>
      <c r="Q48" s="46"/>
      <c r="R48" s="46"/>
      <c r="S48" s="46"/>
      <c r="T48" s="46"/>
      <c r="U48" s="46"/>
    </row>
    <row r="49" spans="1:21" ht="30.75" customHeight="1" x14ac:dyDescent="0.15">
      <c r="A49" s="46"/>
      <c r="B49" s="1140"/>
      <c r="C49" s="1141"/>
      <c r="D49" s="60"/>
      <c r="E49" s="1146" t="s">
        <v>14</v>
      </c>
      <c r="F49" s="1146"/>
      <c r="G49" s="1146"/>
      <c r="H49" s="1146"/>
      <c r="I49" s="1146"/>
      <c r="J49" s="1147"/>
      <c r="K49" s="61">
        <v>4</v>
      </c>
      <c r="L49" s="62">
        <v>4</v>
      </c>
      <c r="M49" s="62">
        <v>6</v>
      </c>
      <c r="N49" s="62">
        <v>5</v>
      </c>
      <c r="O49" s="63">
        <v>9</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489</v>
      </c>
      <c r="L50" s="62" t="s">
        <v>489</v>
      </c>
      <c r="M50" s="62" t="s">
        <v>489</v>
      </c>
      <c r="N50" s="62" t="s">
        <v>489</v>
      </c>
      <c r="O50" s="63" t="s">
        <v>489</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227</v>
      </c>
      <c r="L52" s="62">
        <v>219</v>
      </c>
      <c r="M52" s="62">
        <v>249</v>
      </c>
      <c r="N52" s="62">
        <v>294</v>
      </c>
      <c r="O52" s="63">
        <v>307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49</v>
      </c>
      <c r="L53" s="67">
        <v>67</v>
      </c>
      <c r="M53" s="67">
        <v>99</v>
      </c>
      <c r="N53" s="67">
        <v>151</v>
      </c>
      <c r="O53" s="68">
        <v>209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dvRgkG1EnVTlpV8021CbeWZca4UNsLBKpuhxjMRJim6dv2udcJlmLt+w4tUl+XAkw6Bsy5L32UlP44vnQUHfw==" saltValue="UDrhVa44RFTMYq7B5HZt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H34" zoomScaleSheetLayoutView="100" workbookViewId="0">
      <selection activeCell="M44" sqref="M44"/>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69" t="s">
        <v>30</v>
      </c>
      <c r="C41" s="1170"/>
      <c r="D41" s="103"/>
      <c r="E41" s="1175" t="s">
        <v>31</v>
      </c>
      <c r="F41" s="1175"/>
      <c r="G41" s="1175"/>
      <c r="H41" s="1176"/>
      <c r="I41" s="342">
        <v>3544</v>
      </c>
      <c r="J41" s="343">
        <v>3779</v>
      </c>
      <c r="K41" s="343">
        <v>3778</v>
      </c>
      <c r="L41" s="343">
        <v>3614</v>
      </c>
      <c r="M41" s="344">
        <v>3586</v>
      </c>
    </row>
    <row r="42" spans="2:13" ht="27.75" customHeight="1" x14ac:dyDescent="0.15">
      <c r="B42" s="1171"/>
      <c r="C42" s="1172"/>
      <c r="D42" s="104"/>
      <c r="E42" s="1177" t="s">
        <v>32</v>
      </c>
      <c r="F42" s="1177"/>
      <c r="G42" s="1177"/>
      <c r="H42" s="1178"/>
      <c r="I42" s="345" t="s">
        <v>489</v>
      </c>
      <c r="J42" s="346" t="s">
        <v>489</v>
      </c>
      <c r="K42" s="346" t="s">
        <v>489</v>
      </c>
      <c r="L42" s="346" t="s">
        <v>489</v>
      </c>
      <c r="M42" s="347" t="s">
        <v>489</v>
      </c>
    </row>
    <row r="43" spans="2:13" ht="27.75" customHeight="1" x14ac:dyDescent="0.15">
      <c r="B43" s="1171"/>
      <c r="C43" s="1172"/>
      <c r="D43" s="104"/>
      <c r="E43" s="1177" t="s">
        <v>33</v>
      </c>
      <c r="F43" s="1177"/>
      <c r="G43" s="1177"/>
      <c r="H43" s="1178"/>
      <c r="I43" s="345">
        <v>649</v>
      </c>
      <c r="J43" s="346">
        <v>644</v>
      </c>
      <c r="K43" s="346">
        <v>589</v>
      </c>
      <c r="L43" s="346">
        <v>562</v>
      </c>
      <c r="M43" s="347">
        <v>664</v>
      </c>
    </row>
    <row r="44" spans="2:13" ht="27.75" customHeight="1" x14ac:dyDescent="0.15">
      <c r="B44" s="1171"/>
      <c r="C44" s="1172"/>
      <c r="D44" s="104"/>
      <c r="E44" s="1177" t="s">
        <v>34</v>
      </c>
      <c r="F44" s="1177"/>
      <c r="G44" s="1177"/>
      <c r="H44" s="1178"/>
      <c r="I44" s="345">
        <v>4</v>
      </c>
      <c r="J44" s="346">
        <v>4</v>
      </c>
      <c r="K44" s="346">
        <v>6</v>
      </c>
      <c r="L44" s="346">
        <v>5</v>
      </c>
      <c r="M44" s="347">
        <v>9</v>
      </c>
    </row>
    <row r="45" spans="2:13" ht="27.75" customHeight="1" x14ac:dyDescent="0.15">
      <c r="B45" s="1171"/>
      <c r="C45" s="1172"/>
      <c r="D45" s="104"/>
      <c r="E45" s="1177" t="s">
        <v>35</v>
      </c>
      <c r="F45" s="1177"/>
      <c r="G45" s="1177"/>
      <c r="H45" s="1178"/>
      <c r="I45" s="345">
        <v>207</v>
      </c>
      <c r="J45" s="346">
        <v>173</v>
      </c>
      <c r="K45" s="346">
        <v>184</v>
      </c>
      <c r="L45" s="346">
        <v>168</v>
      </c>
      <c r="M45" s="347">
        <v>190</v>
      </c>
    </row>
    <row r="46" spans="2:13" ht="27.75" customHeight="1" x14ac:dyDescent="0.15">
      <c r="B46" s="1171"/>
      <c r="C46" s="1172"/>
      <c r="D46" s="105"/>
      <c r="E46" s="1177" t="s">
        <v>36</v>
      </c>
      <c r="F46" s="1177"/>
      <c r="G46" s="1177"/>
      <c r="H46" s="1178"/>
      <c r="I46" s="345" t="s">
        <v>489</v>
      </c>
      <c r="J46" s="346" t="s">
        <v>489</v>
      </c>
      <c r="K46" s="346" t="s">
        <v>489</v>
      </c>
      <c r="L46" s="346" t="s">
        <v>489</v>
      </c>
      <c r="M46" s="347" t="s">
        <v>489</v>
      </c>
    </row>
    <row r="47" spans="2:13" ht="27.75" customHeight="1" x14ac:dyDescent="0.15">
      <c r="B47" s="1171"/>
      <c r="C47" s="1172"/>
      <c r="D47" s="106"/>
      <c r="E47" s="1179" t="s">
        <v>37</v>
      </c>
      <c r="F47" s="1180"/>
      <c r="G47" s="1180"/>
      <c r="H47" s="1181"/>
      <c r="I47" s="345" t="s">
        <v>489</v>
      </c>
      <c r="J47" s="346" t="s">
        <v>489</v>
      </c>
      <c r="K47" s="346" t="s">
        <v>489</v>
      </c>
      <c r="L47" s="346" t="s">
        <v>489</v>
      </c>
      <c r="M47" s="347" t="s">
        <v>489</v>
      </c>
    </row>
    <row r="48" spans="2:13" ht="27.75" customHeight="1" x14ac:dyDescent="0.15">
      <c r="B48" s="1171"/>
      <c r="C48" s="1172"/>
      <c r="D48" s="104"/>
      <c r="E48" s="1177" t="s">
        <v>38</v>
      </c>
      <c r="F48" s="1177"/>
      <c r="G48" s="1177"/>
      <c r="H48" s="1178"/>
      <c r="I48" s="345" t="s">
        <v>489</v>
      </c>
      <c r="J48" s="346" t="s">
        <v>489</v>
      </c>
      <c r="K48" s="346" t="s">
        <v>489</v>
      </c>
      <c r="L48" s="346" t="s">
        <v>489</v>
      </c>
      <c r="M48" s="347" t="s">
        <v>489</v>
      </c>
    </row>
    <row r="49" spans="2:13" ht="27.75" customHeight="1" x14ac:dyDescent="0.15">
      <c r="B49" s="1173"/>
      <c r="C49" s="1174"/>
      <c r="D49" s="104"/>
      <c r="E49" s="1177" t="s">
        <v>39</v>
      </c>
      <c r="F49" s="1177"/>
      <c r="G49" s="1177"/>
      <c r="H49" s="1178"/>
      <c r="I49" s="345" t="s">
        <v>489</v>
      </c>
      <c r="J49" s="346" t="s">
        <v>489</v>
      </c>
      <c r="K49" s="346" t="s">
        <v>489</v>
      </c>
      <c r="L49" s="346" t="s">
        <v>489</v>
      </c>
      <c r="M49" s="347" t="s">
        <v>489</v>
      </c>
    </row>
    <row r="50" spans="2:13" ht="27.75" customHeight="1" x14ac:dyDescent="0.15">
      <c r="B50" s="1182" t="s">
        <v>40</v>
      </c>
      <c r="C50" s="1183"/>
      <c r="D50" s="107"/>
      <c r="E50" s="1177" t="s">
        <v>41</v>
      </c>
      <c r="F50" s="1177"/>
      <c r="G50" s="1177"/>
      <c r="H50" s="1178"/>
      <c r="I50" s="345">
        <v>1757</v>
      </c>
      <c r="J50" s="346">
        <v>1681</v>
      </c>
      <c r="K50" s="346">
        <v>1722</v>
      </c>
      <c r="L50" s="346">
        <v>1749</v>
      </c>
      <c r="M50" s="347">
        <v>1512</v>
      </c>
    </row>
    <row r="51" spans="2:13" ht="27.75" customHeight="1" x14ac:dyDescent="0.15">
      <c r="B51" s="1171"/>
      <c r="C51" s="1172"/>
      <c r="D51" s="104"/>
      <c r="E51" s="1177" t="s">
        <v>42</v>
      </c>
      <c r="F51" s="1177"/>
      <c r="G51" s="1177"/>
      <c r="H51" s="1178"/>
      <c r="I51" s="345">
        <v>7</v>
      </c>
      <c r="J51" s="346">
        <v>5</v>
      </c>
      <c r="K51" s="346">
        <v>3</v>
      </c>
      <c r="L51" s="346">
        <v>1</v>
      </c>
      <c r="M51" s="347" t="s">
        <v>489</v>
      </c>
    </row>
    <row r="52" spans="2:13" ht="27.75" customHeight="1" x14ac:dyDescent="0.15">
      <c r="B52" s="1173"/>
      <c r="C52" s="1174"/>
      <c r="D52" s="104"/>
      <c r="E52" s="1177" t="s">
        <v>43</v>
      </c>
      <c r="F52" s="1177"/>
      <c r="G52" s="1177"/>
      <c r="H52" s="1178"/>
      <c r="I52" s="345">
        <v>3116</v>
      </c>
      <c r="J52" s="346">
        <v>3237</v>
      </c>
      <c r="K52" s="346">
        <v>3151</v>
      </c>
      <c r="L52" s="346">
        <v>3035</v>
      </c>
      <c r="M52" s="347">
        <v>3038</v>
      </c>
    </row>
    <row r="53" spans="2:13" ht="27.75" customHeight="1" thickBot="1" x14ac:dyDescent="0.2">
      <c r="B53" s="1184" t="s">
        <v>19</v>
      </c>
      <c r="C53" s="1185"/>
      <c r="D53" s="108"/>
      <c r="E53" s="1186" t="s">
        <v>44</v>
      </c>
      <c r="F53" s="1186"/>
      <c r="G53" s="1186"/>
      <c r="H53" s="1187"/>
      <c r="I53" s="348">
        <v>-477</v>
      </c>
      <c r="J53" s="349">
        <v>-324</v>
      </c>
      <c r="K53" s="349">
        <v>-320</v>
      </c>
      <c r="L53" s="349">
        <v>-437</v>
      </c>
      <c r="M53" s="350">
        <v>-102</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8xjzyUqkKtjsGOj0EM83JvZmJKZu4w53FWZAKr4seszRcxWvNAZagkjSeoTRGL3nMQDNzMR7Cn4QFr0RQE0Sw==" saltValue="SgU7XP+kipeEzQjIEC75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28" zoomScale="70" zoomScaleNormal="70" zoomScaleSheetLayoutView="100" workbookViewId="0">
      <selection activeCell="L55" sqref="L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120">
        <v>816</v>
      </c>
      <c r="G55" s="120">
        <v>816</v>
      </c>
      <c r="H55" s="121">
        <v>573</v>
      </c>
    </row>
    <row r="56" spans="2:8" ht="52.5" customHeight="1" x14ac:dyDescent="0.15">
      <c r="B56" s="122"/>
      <c r="C56" s="1198" t="s">
        <v>47</v>
      </c>
      <c r="D56" s="1198"/>
      <c r="E56" s="1199"/>
      <c r="F56" s="123">
        <v>445</v>
      </c>
      <c r="G56" s="123">
        <v>465</v>
      </c>
      <c r="H56" s="124">
        <v>503</v>
      </c>
    </row>
    <row r="57" spans="2:8" ht="53.25" customHeight="1" x14ac:dyDescent="0.15">
      <c r="B57" s="122"/>
      <c r="C57" s="1200" t="s">
        <v>48</v>
      </c>
      <c r="D57" s="1200"/>
      <c r="E57" s="1201"/>
      <c r="F57" s="125">
        <v>564</v>
      </c>
      <c r="G57" s="125">
        <v>574</v>
      </c>
      <c r="H57" s="126">
        <v>546</v>
      </c>
    </row>
    <row r="58" spans="2:8" ht="45.75" customHeight="1" x14ac:dyDescent="0.15">
      <c r="B58" s="127"/>
      <c r="C58" s="1188" t="s">
        <v>49</v>
      </c>
      <c r="D58" s="1189"/>
      <c r="E58" s="1190"/>
      <c r="F58" s="128"/>
      <c r="G58" s="128"/>
      <c r="H58" s="129"/>
    </row>
    <row r="59" spans="2:8" ht="45.75" customHeight="1" x14ac:dyDescent="0.15">
      <c r="B59" s="127"/>
      <c r="C59" s="1188" t="s">
        <v>50</v>
      </c>
      <c r="D59" s="1189"/>
      <c r="E59" s="1190"/>
      <c r="F59" s="128"/>
      <c r="G59" s="128"/>
      <c r="H59" s="129"/>
    </row>
    <row r="60" spans="2:8" ht="45.75" customHeight="1" x14ac:dyDescent="0.15">
      <c r="B60" s="127"/>
      <c r="C60" s="1188" t="s">
        <v>50</v>
      </c>
      <c r="D60" s="1189"/>
      <c r="E60" s="1190"/>
      <c r="F60" s="128"/>
      <c r="G60" s="128"/>
      <c r="H60" s="129"/>
    </row>
    <row r="61" spans="2:8" ht="45.75" customHeight="1" x14ac:dyDescent="0.15">
      <c r="B61" s="127"/>
      <c r="C61" s="1188" t="s">
        <v>50</v>
      </c>
      <c r="D61" s="1189"/>
      <c r="E61" s="1190"/>
      <c r="F61" s="128"/>
      <c r="G61" s="128"/>
      <c r="H61" s="129"/>
    </row>
    <row r="62" spans="2:8" ht="45.75" customHeight="1" thickBot="1" x14ac:dyDescent="0.2">
      <c r="B62" s="130"/>
      <c r="C62" s="1191" t="s">
        <v>50</v>
      </c>
      <c r="D62" s="1192"/>
      <c r="E62" s="1193"/>
      <c r="F62" s="131"/>
      <c r="G62" s="131"/>
      <c r="H62" s="132"/>
    </row>
    <row r="63" spans="2:8" ht="52.5" customHeight="1" thickBot="1" x14ac:dyDescent="0.2">
      <c r="B63" s="133"/>
      <c r="C63" s="1194" t="s">
        <v>51</v>
      </c>
      <c r="D63" s="1194"/>
      <c r="E63" s="1195"/>
      <c r="F63" s="134">
        <v>1824</v>
      </c>
      <c r="G63" s="134">
        <v>1855</v>
      </c>
      <c r="H63" s="135">
        <v>1622</v>
      </c>
    </row>
    <row r="64" spans="2:8" x14ac:dyDescent="0.15"/>
  </sheetData>
  <sheetProtection algorithmName="SHA-512" hashValue="i73B6o+MTPXznjf931ToBS+ZnCFSCtyK8Ejgv7M62IM71W+I4hN5eBCcAGAVAQCXlIRnNJPsDgdq6suGM/yHvA==" saltValue="yrOJ7BjhLAoV3CID7ukB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994DE-0348-407B-A6C8-FD349F1AD9E1}">
  <sheetPr>
    <pageSetUpPr fitToPage="1"/>
  </sheetPr>
  <dimension ref="A1:DE85"/>
  <sheetViews>
    <sheetView showGridLines="0" topLeftCell="A4" zoomScaleNormal="100" zoomScaleSheetLayoutView="55" workbookViewId="0">
      <selection activeCell="AN43" sqref="AN43:DC47"/>
    </sheetView>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50"/>
      <c r="B1" s="1249"/>
      <c r="DD1" s="255"/>
      <c r="DE1" s="255"/>
    </row>
    <row r="2" spans="1:109" ht="25.5" customHeight="1" x14ac:dyDescent="0.15">
      <c r="A2" s="1248"/>
      <c r="C2" s="1248"/>
      <c r="O2" s="1248"/>
      <c r="P2" s="1248"/>
      <c r="Q2" s="1248"/>
      <c r="R2" s="1248"/>
      <c r="S2" s="1248"/>
      <c r="T2" s="1248"/>
      <c r="U2" s="1248"/>
      <c r="V2" s="1248"/>
      <c r="W2" s="1248"/>
      <c r="X2" s="1248"/>
      <c r="Y2" s="1248"/>
      <c r="Z2" s="1248"/>
      <c r="AA2" s="1248"/>
      <c r="AB2" s="1248"/>
      <c r="AC2" s="1248"/>
      <c r="AD2" s="1248"/>
      <c r="AE2" s="1248"/>
      <c r="AF2" s="1248"/>
      <c r="AG2" s="1248"/>
      <c r="AH2" s="1248"/>
      <c r="AI2" s="1248"/>
      <c r="AU2" s="1248"/>
      <c r="BG2" s="1248"/>
      <c r="BS2" s="1248"/>
      <c r="CE2" s="1248"/>
      <c r="CQ2" s="1248"/>
      <c r="DD2" s="255"/>
      <c r="DE2" s="255"/>
    </row>
    <row r="3" spans="1:109" ht="25.5" customHeight="1" x14ac:dyDescent="0.15">
      <c r="A3" s="1248"/>
      <c r="C3" s="1248"/>
      <c r="O3" s="1248"/>
      <c r="P3" s="1248"/>
      <c r="Q3" s="1248"/>
      <c r="R3" s="1248"/>
      <c r="S3" s="1248"/>
      <c r="T3" s="1248"/>
      <c r="U3" s="1248"/>
      <c r="V3" s="1248"/>
      <c r="W3" s="1248"/>
      <c r="X3" s="1248"/>
      <c r="Y3" s="1248"/>
      <c r="Z3" s="1248"/>
      <c r="AA3" s="1248"/>
      <c r="AB3" s="1248"/>
      <c r="AC3" s="1248"/>
      <c r="AD3" s="1248"/>
      <c r="AE3" s="1248"/>
      <c r="AF3" s="1248"/>
      <c r="AG3" s="1248"/>
      <c r="AH3" s="1248"/>
      <c r="AI3" s="1248"/>
      <c r="AU3" s="1248"/>
      <c r="BG3" s="1248"/>
      <c r="BS3" s="1248"/>
      <c r="CE3" s="1248"/>
      <c r="CQ3" s="1248"/>
      <c r="DD3" s="255"/>
      <c r="DE3" s="255"/>
    </row>
    <row r="4" spans="1:109" s="253" customFormat="1" ht="13.5" x14ac:dyDescent="0.15">
      <c r="A4" s="1248"/>
      <c r="B4" s="1248"/>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c r="AJ4" s="1248"/>
      <c r="AK4" s="1248"/>
      <c r="AL4" s="1248"/>
      <c r="AM4" s="1248"/>
      <c r="AN4" s="1248"/>
      <c r="AO4" s="1248"/>
      <c r="AP4" s="1248"/>
      <c r="AQ4" s="1248"/>
      <c r="AR4" s="1248"/>
      <c r="AS4" s="1248"/>
      <c r="AT4" s="1248"/>
      <c r="AU4" s="1248"/>
      <c r="AV4" s="1248"/>
      <c r="AW4" s="1248"/>
      <c r="AX4" s="1248"/>
      <c r="AY4" s="1248"/>
      <c r="AZ4" s="1248"/>
      <c r="BA4" s="1248"/>
      <c r="BB4" s="1248"/>
      <c r="BC4" s="1248"/>
      <c r="BD4" s="1248"/>
      <c r="BE4" s="1248"/>
      <c r="BF4" s="1248"/>
      <c r="BG4" s="1248"/>
      <c r="BH4" s="1248"/>
      <c r="BI4" s="1248"/>
      <c r="BJ4" s="1248"/>
      <c r="BK4" s="1248"/>
      <c r="BL4" s="1248"/>
      <c r="BM4" s="1248"/>
      <c r="BN4" s="1248"/>
      <c r="BO4" s="1248"/>
      <c r="BP4" s="1248"/>
      <c r="BQ4" s="1248"/>
      <c r="BR4" s="1248"/>
      <c r="BS4" s="1248"/>
      <c r="BT4" s="1248"/>
      <c r="BU4" s="1248"/>
      <c r="BV4" s="1248"/>
      <c r="BW4" s="1248"/>
      <c r="BX4" s="1248"/>
      <c r="BY4" s="1248"/>
      <c r="BZ4" s="1248"/>
      <c r="CA4" s="1248"/>
      <c r="CB4" s="1248"/>
      <c r="CC4" s="1248"/>
      <c r="CD4" s="1248"/>
      <c r="CE4" s="1248"/>
      <c r="CF4" s="1248"/>
      <c r="CG4" s="1248"/>
      <c r="CH4" s="1248"/>
      <c r="CI4" s="1248"/>
      <c r="CJ4" s="1248"/>
      <c r="CK4" s="1248"/>
      <c r="CL4" s="1248"/>
      <c r="CM4" s="1248"/>
      <c r="CN4" s="1248"/>
      <c r="CO4" s="1248"/>
      <c r="CP4" s="1248"/>
      <c r="CQ4" s="1248"/>
      <c r="CR4" s="1248"/>
      <c r="CS4" s="1248"/>
      <c r="CT4" s="1248"/>
      <c r="CU4" s="1248"/>
      <c r="CV4" s="1248"/>
      <c r="CW4" s="1248"/>
      <c r="CX4" s="1248"/>
      <c r="CY4" s="1248"/>
      <c r="CZ4" s="1248"/>
      <c r="DA4" s="1248"/>
      <c r="DB4" s="1248"/>
      <c r="DC4" s="1248"/>
      <c r="DD4" s="1248"/>
      <c r="DE4" s="1248"/>
    </row>
    <row r="5" spans="1:109" s="253" customFormat="1" ht="13.5" x14ac:dyDescent="0.15">
      <c r="A5" s="1248"/>
      <c r="B5" s="1248"/>
      <c r="C5" s="1248"/>
      <c r="D5" s="1248"/>
      <c r="E5" s="1248"/>
      <c r="F5" s="1248"/>
      <c r="G5" s="1248"/>
      <c r="H5" s="1248"/>
      <c r="I5" s="1248"/>
      <c r="J5" s="1248"/>
      <c r="K5" s="1248"/>
      <c r="L5" s="1248"/>
      <c r="M5" s="1248"/>
      <c r="N5" s="1248"/>
      <c r="O5" s="1248"/>
      <c r="P5" s="1248"/>
      <c r="Q5" s="1248"/>
      <c r="R5" s="1248"/>
      <c r="S5" s="1248"/>
      <c r="T5" s="1248"/>
      <c r="U5" s="1248"/>
      <c r="V5" s="1248"/>
      <c r="W5" s="1248"/>
      <c r="X5" s="1248"/>
      <c r="Y5" s="1248"/>
      <c r="Z5" s="1248"/>
      <c r="AA5" s="1248"/>
      <c r="AB5" s="1248"/>
      <c r="AC5" s="1248"/>
      <c r="AD5" s="1248"/>
      <c r="AE5" s="1248"/>
      <c r="AF5" s="1248"/>
      <c r="AG5" s="1248"/>
      <c r="AH5" s="1248"/>
      <c r="AI5" s="1248"/>
      <c r="AJ5" s="1248"/>
      <c r="AK5" s="1248"/>
      <c r="AL5" s="1248"/>
      <c r="AM5" s="1248"/>
      <c r="AN5" s="1248"/>
      <c r="AO5" s="1248"/>
      <c r="AP5" s="1248"/>
      <c r="AQ5" s="1248"/>
      <c r="AR5" s="1248"/>
      <c r="AS5" s="1248"/>
      <c r="AT5" s="1248"/>
      <c r="AU5" s="1248"/>
      <c r="AV5" s="1248"/>
      <c r="AW5" s="1248"/>
      <c r="AX5" s="1248"/>
      <c r="AY5" s="1248"/>
      <c r="AZ5" s="1248"/>
      <c r="BA5" s="1248"/>
      <c r="BB5" s="1248"/>
      <c r="BC5" s="1248"/>
      <c r="BD5" s="1248"/>
      <c r="BE5" s="1248"/>
      <c r="BF5" s="1248"/>
      <c r="BG5" s="1248"/>
      <c r="BH5" s="1248"/>
      <c r="BI5" s="1248"/>
      <c r="BJ5" s="1248"/>
      <c r="BK5" s="1248"/>
      <c r="BL5" s="1248"/>
      <c r="BM5" s="1248"/>
      <c r="BN5" s="1248"/>
      <c r="BO5" s="1248"/>
      <c r="BP5" s="1248"/>
      <c r="BQ5" s="1248"/>
      <c r="BR5" s="1248"/>
      <c r="BS5" s="1248"/>
      <c r="BT5" s="1248"/>
      <c r="BU5" s="1248"/>
      <c r="BV5" s="1248"/>
      <c r="BW5" s="1248"/>
      <c r="BX5" s="1248"/>
      <c r="BY5" s="1248"/>
      <c r="BZ5" s="1248"/>
      <c r="CA5" s="1248"/>
      <c r="CB5" s="1248"/>
      <c r="CC5" s="1248"/>
      <c r="CD5" s="1248"/>
      <c r="CE5" s="1248"/>
      <c r="CF5" s="1248"/>
      <c r="CG5" s="1248"/>
      <c r="CH5" s="1248"/>
      <c r="CI5" s="1248"/>
      <c r="CJ5" s="1248"/>
      <c r="CK5" s="1248"/>
      <c r="CL5" s="1248"/>
      <c r="CM5" s="1248"/>
      <c r="CN5" s="1248"/>
      <c r="CO5" s="1248"/>
      <c r="CP5" s="1248"/>
      <c r="CQ5" s="1248"/>
      <c r="CR5" s="1248"/>
      <c r="CS5" s="1248"/>
      <c r="CT5" s="1248"/>
      <c r="CU5" s="1248"/>
      <c r="CV5" s="1248"/>
      <c r="CW5" s="1248"/>
      <c r="CX5" s="1248"/>
      <c r="CY5" s="1248"/>
      <c r="CZ5" s="1248"/>
      <c r="DA5" s="1248"/>
      <c r="DB5" s="1248"/>
      <c r="DC5" s="1248"/>
      <c r="DD5" s="1248"/>
      <c r="DE5" s="1248"/>
    </row>
    <row r="6" spans="1:109" s="253" customFormat="1" ht="13.5" x14ac:dyDescent="0.15">
      <c r="A6" s="1248"/>
      <c r="B6" s="1248"/>
      <c r="C6" s="1248"/>
      <c r="D6" s="1248"/>
      <c r="E6" s="1248"/>
      <c r="F6" s="1248"/>
      <c r="G6" s="1248"/>
      <c r="H6" s="1248"/>
      <c r="I6" s="1248"/>
      <c r="J6" s="1248"/>
      <c r="K6" s="1248"/>
      <c r="L6" s="1248"/>
      <c r="M6" s="1248"/>
      <c r="N6" s="1248"/>
      <c r="O6" s="1248"/>
      <c r="P6" s="1248"/>
      <c r="Q6" s="1248"/>
      <c r="R6" s="1248"/>
      <c r="S6" s="1248"/>
      <c r="T6" s="1248"/>
      <c r="U6" s="1248"/>
      <c r="V6" s="1248"/>
      <c r="W6" s="1248"/>
      <c r="X6" s="1248"/>
      <c r="Y6" s="1248"/>
      <c r="Z6" s="1248"/>
      <c r="AA6" s="1248"/>
      <c r="AB6" s="1248"/>
      <c r="AC6" s="1248"/>
      <c r="AD6" s="1248"/>
      <c r="AE6" s="1248"/>
      <c r="AF6" s="1248"/>
      <c r="AG6" s="1248"/>
      <c r="AH6" s="1248"/>
      <c r="AI6" s="1248"/>
      <c r="AJ6" s="1248"/>
      <c r="AK6" s="1248"/>
      <c r="AL6" s="1248"/>
      <c r="AM6" s="1248"/>
      <c r="AN6" s="1248"/>
      <c r="AO6" s="1248"/>
      <c r="AP6" s="1248"/>
      <c r="AQ6" s="1248"/>
      <c r="AR6" s="1248"/>
      <c r="AS6" s="1248"/>
      <c r="AT6" s="1248"/>
      <c r="AU6" s="1248"/>
      <c r="AV6" s="1248"/>
      <c r="AW6" s="1248"/>
      <c r="AX6" s="1248"/>
      <c r="AY6" s="1248"/>
      <c r="AZ6" s="1248"/>
      <c r="BA6" s="1248"/>
      <c r="BB6" s="1248"/>
      <c r="BC6" s="1248"/>
      <c r="BD6" s="1248"/>
      <c r="BE6" s="1248"/>
      <c r="BF6" s="1248"/>
      <c r="BG6" s="1248"/>
      <c r="BH6" s="1248"/>
      <c r="BI6" s="1248"/>
      <c r="BJ6" s="1248"/>
      <c r="BK6" s="1248"/>
      <c r="BL6" s="1248"/>
      <c r="BM6" s="1248"/>
      <c r="BN6" s="1248"/>
      <c r="BO6" s="1248"/>
      <c r="BP6" s="1248"/>
      <c r="BQ6" s="1248"/>
      <c r="BR6" s="1248"/>
      <c r="BS6" s="1248"/>
      <c r="BT6" s="1248"/>
      <c r="BU6" s="1248"/>
      <c r="BV6" s="1248"/>
      <c r="BW6" s="1248"/>
      <c r="BX6" s="1248"/>
      <c r="BY6" s="1248"/>
      <c r="BZ6" s="1248"/>
      <c r="CA6" s="1248"/>
      <c r="CB6" s="1248"/>
      <c r="CC6" s="1248"/>
      <c r="CD6" s="1248"/>
      <c r="CE6" s="1248"/>
      <c r="CF6" s="1248"/>
      <c r="CG6" s="1248"/>
      <c r="CH6" s="1248"/>
      <c r="CI6" s="1248"/>
      <c r="CJ6" s="1248"/>
      <c r="CK6" s="1248"/>
      <c r="CL6" s="1248"/>
      <c r="CM6" s="1248"/>
      <c r="CN6" s="1248"/>
      <c r="CO6" s="1248"/>
      <c r="CP6" s="1248"/>
      <c r="CQ6" s="1248"/>
      <c r="CR6" s="1248"/>
      <c r="CS6" s="1248"/>
      <c r="CT6" s="1248"/>
      <c r="CU6" s="1248"/>
      <c r="CV6" s="1248"/>
      <c r="CW6" s="1248"/>
      <c r="CX6" s="1248"/>
      <c r="CY6" s="1248"/>
      <c r="CZ6" s="1248"/>
      <c r="DA6" s="1248"/>
      <c r="DB6" s="1248"/>
      <c r="DC6" s="1248"/>
      <c r="DD6" s="1248"/>
      <c r="DE6" s="1248"/>
    </row>
    <row r="7" spans="1:109" s="253" customFormat="1" ht="13.5" x14ac:dyDescent="0.15">
      <c r="A7" s="1248"/>
      <c r="B7" s="1248"/>
      <c r="C7" s="1248"/>
      <c r="D7" s="1248"/>
      <c r="E7" s="1248"/>
      <c r="F7" s="1248"/>
      <c r="G7" s="1248"/>
      <c r="H7" s="1248"/>
      <c r="I7" s="1248"/>
      <c r="J7" s="1248"/>
      <c r="K7" s="1248"/>
      <c r="L7" s="1248"/>
      <c r="M7" s="1248"/>
      <c r="N7" s="1248"/>
      <c r="O7" s="1248"/>
      <c r="P7" s="1248"/>
      <c r="Q7" s="1248"/>
      <c r="R7" s="1248"/>
      <c r="S7" s="1248"/>
      <c r="T7" s="1248"/>
      <c r="U7" s="1248"/>
      <c r="V7" s="1248"/>
      <c r="W7" s="1248"/>
      <c r="X7" s="1248"/>
      <c r="Y7" s="1248"/>
      <c r="Z7" s="1248"/>
      <c r="AA7" s="1248"/>
      <c r="AB7" s="1248"/>
      <c r="AC7" s="1248"/>
      <c r="AD7" s="1248"/>
      <c r="AE7" s="1248"/>
      <c r="AF7" s="1248"/>
      <c r="AG7" s="1248"/>
      <c r="AH7" s="1248"/>
      <c r="AI7" s="1248"/>
      <c r="AJ7" s="1248"/>
      <c r="AK7" s="1248"/>
      <c r="AL7" s="1248"/>
      <c r="AM7" s="1248"/>
      <c r="AN7" s="1248"/>
      <c r="AO7" s="1248"/>
      <c r="AP7" s="1248"/>
      <c r="AQ7" s="1248"/>
      <c r="AR7" s="1248"/>
      <c r="AS7" s="1248"/>
      <c r="AT7" s="1248"/>
      <c r="AU7" s="1248"/>
      <c r="AV7" s="1248"/>
      <c r="AW7" s="1248"/>
      <c r="AX7" s="1248"/>
      <c r="AY7" s="1248"/>
      <c r="AZ7" s="1248"/>
      <c r="BA7" s="1248"/>
      <c r="BB7" s="1248"/>
      <c r="BC7" s="1248"/>
      <c r="BD7" s="1248"/>
      <c r="BE7" s="1248"/>
      <c r="BF7" s="1248"/>
      <c r="BG7" s="1248"/>
      <c r="BH7" s="1248"/>
      <c r="BI7" s="1248"/>
      <c r="BJ7" s="1248"/>
      <c r="BK7" s="1248"/>
      <c r="BL7" s="1248"/>
      <c r="BM7" s="1248"/>
      <c r="BN7" s="1248"/>
      <c r="BO7" s="1248"/>
      <c r="BP7" s="1248"/>
      <c r="BQ7" s="1248"/>
      <c r="BR7" s="1248"/>
      <c r="BS7" s="1248"/>
      <c r="BT7" s="1248"/>
      <c r="BU7" s="1248"/>
      <c r="BV7" s="1248"/>
      <c r="BW7" s="1248"/>
      <c r="BX7" s="1248"/>
      <c r="BY7" s="1248"/>
      <c r="BZ7" s="1248"/>
      <c r="CA7" s="1248"/>
      <c r="CB7" s="1248"/>
      <c r="CC7" s="1248"/>
      <c r="CD7" s="1248"/>
      <c r="CE7" s="1248"/>
      <c r="CF7" s="1248"/>
      <c r="CG7" s="1248"/>
      <c r="CH7" s="1248"/>
      <c r="CI7" s="1248"/>
      <c r="CJ7" s="1248"/>
      <c r="CK7" s="1248"/>
      <c r="CL7" s="1248"/>
      <c r="CM7" s="1248"/>
      <c r="CN7" s="1248"/>
      <c r="CO7" s="1248"/>
      <c r="CP7" s="1248"/>
      <c r="CQ7" s="1248"/>
      <c r="CR7" s="1248"/>
      <c r="CS7" s="1248"/>
      <c r="CT7" s="1248"/>
      <c r="CU7" s="1248"/>
      <c r="CV7" s="1248"/>
      <c r="CW7" s="1248"/>
      <c r="CX7" s="1248"/>
      <c r="CY7" s="1248"/>
      <c r="CZ7" s="1248"/>
      <c r="DA7" s="1248"/>
      <c r="DB7" s="1248"/>
      <c r="DC7" s="1248"/>
      <c r="DD7" s="1248"/>
      <c r="DE7" s="1248"/>
    </row>
    <row r="8" spans="1:109" s="253" customFormat="1" ht="13.5" x14ac:dyDescent="0.15">
      <c r="A8" s="1248"/>
      <c r="B8" s="1248"/>
      <c r="C8" s="1248"/>
      <c r="D8" s="1248"/>
      <c r="E8" s="1248"/>
      <c r="F8" s="1248"/>
      <c r="G8" s="1248"/>
      <c r="H8" s="1248"/>
      <c r="I8" s="1248"/>
      <c r="J8" s="1248"/>
      <c r="K8" s="1248"/>
      <c r="L8" s="1248"/>
      <c r="M8" s="1248"/>
      <c r="N8" s="1248"/>
      <c r="O8" s="1248"/>
      <c r="P8" s="1248"/>
      <c r="Q8" s="1248"/>
      <c r="R8" s="1248"/>
      <c r="S8" s="1248"/>
      <c r="T8" s="1248"/>
      <c r="U8" s="1248"/>
      <c r="V8" s="1248"/>
      <c r="W8" s="1248"/>
      <c r="X8" s="1248"/>
      <c r="Y8" s="1248"/>
      <c r="Z8" s="1248"/>
      <c r="AA8" s="1248"/>
      <c r="AB8" s="1248"/>
      <c r="AC8" s="1248"/>
      <c r="AD8" s="1248"/>
      <c r="AE8" s="1248"/>
      <c r="AF8" s="1248"/>
      <c r="AG8" s="1248"/>
      <c r="AH8" s="1248"/>
      <c r="AI8" s="1248"/>
      <c r="AJ8" s="1248"/>
      <c r="AK8" s="1248"/>
      <c r="AL8" s="1248"/>
      <c r="AM8" s="1248"/>
      <c r="AN8" s="1248"/>
      <c r="AO8" s="1248"/>
      <c r="AP8" s="1248"/>
      <c r="AQ8" s="1248"/>
      <c r="AR8" s="1248"/>
      <c r="AS8" s="1248"/>
      <c r="AT8" s="1248"/>
      <c r="AU8" s="1248"/>
      <c r="AV8" s="1248"/>
      <c r="AW8" s="1248"/>
      <c r="AX8" s="1248"/>
      <c r="AY8" s="1248"/>
      <c r="AZ8" s="1248"/>
      <c r="BA8" s="1248"/>
      <c r="BB8" s="1248"/>
      <c r="BC8" s="1248"/>
      <c r="BD8" s="1248"/>
      <c r="BE8" s="1248"/>
      <c r="BF8" s="1248"/>
      <c r="BG8" s="1248"/>
      <c r="BH8" s="1248"/>
      <c r="BI8" s="1248"/>
      <c r="BJ8" s="1248"/>
      <c r="BK8" s="1248"/>
      <c r="BL8" s="1248"/>
      <c r="BM8" s="1248"/>
      <c r="BN8" s="1248"/>
      <c r="BO8" s="1248"/>
      <c r="BP8" s="1248"/>
      <c r="BQ8" s="1248"/>
      <c r="BR8" s="1248"/>
      <c r="BS8" s="1248"/>
      <c r="BT8" s="1248"/>
      <c r="BU8" s="1248"/>
      <c r="BV8" s="1248"/>
      <c r="BW8" s="1248"/>
      <c r="BX8" s="1248"/>
      <c r="BY8" s="1248"/>
      <c r="BZ8" s="1248"/>
      <c r="CA8" s="1248"/>
      <c r="CB8" s="1248"/>
      <c r="CC8" s="1248"/>
      <c r="CD8" s="1248"/>
      <c r="CE8" s="1248"/>
      <c r="CF8" s="1248"/>
      <c r="CG8" s="1248"/>
      <c r="CH8" s="1248"/>
      <c r="CI8" s="1248"/>
      <c r="CJ8" s="1248"/>
      <c r="CK8" s="1248"/>
      <c r="CL8" s="1248"/>
      <c r="CM8" s="1248"/>
      <c r="CN8" s="1248"/>
      <c r="CO8" s="1248"/>
      <c r="CP8" s="1248"/>
      <c r="CQ8" s="1248"/>
      <c r="CR8" s="1248"/>
      <c r="CS8" s="1248"/>
      <c r="CT8" s="1248"/>
      <c r="CU8" s="1248"/>
      <c r="CV8" s="1248"/>
      <c r="CW8" s="1248"/>
      <c r="CX8" s="1248"/>
      <c r="CY8" s="1248"/>
      <c r="CZ8" s="1248"/>
      <c r="DA8" s="1248"/>
      <c r="DB8" s="1248"/>
      <c r="DC8" s="1248"/>
      <c r="DD8" s="1248"/>
      <c r="DE8" s="1248"/>
    </row>
    <row r="9" spans="1:109" s="253" customFormat="1" ht="13.5" x14ac:dyDescent="0.15">
      <c r="A9" s="1248"/>
      <c r="B9" s="1248"/>
      <c r="C9" s="1248"/>
      <c r="D9" s="1248"/>
      <c r="E9" s="1248"/>
      <c r="F9" s="1248"/>
      <c r="G9" s="1248"/>
      <c r="H9" s="1248"/>
      <c r="I9" s="1248"/>
      <c r="J9" s="1248"/>
      <c r="K9" s="1248"/>
      <c r="L9" s="1248"/>
      <c r="M9" s="1248"/>
      <c r="N9" s="1248"/>
      <c r="O9" s="1248"/>
      <c r="P9" s="1248"/>
      <c r="Q9" s="1248"/>
      <c r="R9" s="1248"/>
      <c r="S9" s="1248"/>
      <c r="T9" s="1248"/>
      <c r="U9" s="1248"/>
      <c r="V9" s="1248"/>
      <c r="W9" s="1248"/>
      <c r="X9" s="1248"/>
      <c r="Y9" s="1248"/>
      <c r="Z9" s="1248"/>
      <c r="AA9" s="1248"/>
      <c r="AB9" s="1248"/>
      <c r="AC9" s="1248"/>
      <c r="AD9" s="1248"/>
      <c r="AE9" s="1248"/>
      <c r="AF9" s="1248"/>
      <c r="AG9" s="1248"/>
      <c r="AH9" s="1248"/>
      <c r="AI9" s="1248"/>
      <c r="AJ9" s="1248"/>
      <c r="AK9" s="1248"/>
      <c r="AL9" s="1248"/>
      <c r="AM9" s="1248"/>
      <c r="AN9" s="1248"/>
      <c r="AO9" s="1248"/>
      <c r="AP9" s="1248"/>
      <c r="AQ9" s="1248"/>
      <c r="AR9" s="1248"/>
      <c r="AS9" s="1248"/>
      <c r="AT9" s="1248"/>
      <c r="AU9" s="1248"/>
      <c r="AV9" s="1248"/>
      <c r="AW9" s="1248"/>
      <c r="AX9" s="1248"/>
      <c r="AY9" s="1248"/>
      <c r="AZ9" s="1248"/>
      <c r="BA9" s="1248"/>
      <c r="BB9" s="1248"/>
      <c r="BC9" s="1248"/>
      <c r="BD9" s="1248"/>
      <c r="BE9" s="1248"/>
      <c r="BF9" s="1248"/>
      <c r="BG9" s="1248"/>
      <c r="BH9" s="1248"/>
      <c r="BI9" s="1248"/>
      <c r="BJ9" s="1248"/>
      <c r="BK9" s="1248"/>
      <c r="BL9" s="1248"/>
      <c r="BM9" s="1248"/>
      <c r="BN9" s="1248"/>
      <c r="BO9" s="1248"/>
      <c r="BP9" s="1248"/>
      <c r="BQ9" s="1248"/>
      <c r="BR9" s="1248"/>
      <c r="BS9" s="1248"/>
      <c r="BT9" s="1248"/>
      <c r="BU9" s="1248"/>
      <c r="BV9" s="1248"/>
      <c r="BW9" s="1248"/>
      <c r="BX9" s="1248"/>
      <c r="BY9" s="1248"/>
      <c r="BZ9" s="1248"/>
      <c r="CA9" s="1248"/>
      <c r="CB9" s="1248"/>
      <c r="CC9" s="1248"/>
      <c r="CD9" s="1248"/>
      <c r="CE9" s="1248"/>
      <c r="CF9" s="1248"/>
      <c r="CG9" s="1248"/>
      <c r="CH9" s="1248"/>
      <c r="CI9" s="1248"/>
      <c r="CJ9" s="1248"/>
      <c r="CK9" s="1248"/>
      <c r="CL9" s="1248"/>
      <c r="CM9" s="1248"/>
      <c r="CN9" s="1248"/>
      <c r="CO9" s="1248"/>
      <c r="CP9" s="1248"/>
      <c r="CQ9" s="1248"/>
      <c r="CR9" s="1248"/>
      <c r="CS9" s="1248"/>
      <c r="CT9" s="1248"/>
      <c r="CU9" s="1248"/>
      <c r="CV9" s="1248"/>
      <c r="CW9" s="1248"/>
      <c r="CX9" s="1248"/>
      <c r="CY9" s="1248"/>
      <c r="CZ9" s="1248"/>
      <c r="DA9" s="1248"/>
      <c r="DB9" s="1248"/>
      <c r="DC9" s="1248"/>
      <c r="DD9" s="1248"/>
      <c r="DE9" s="1248"/>
    </row>
    <row r="10" spans="1:109" s="253" customFormat="1" ht="13.5" x14ac:dyDescent="0.15">
      <c r="A10" s="1248"/>
      <c r="B10" s="1248"/>
      <c r="C10" s="1248"/>
      <c r="D10" s="1248"/>
      <c r="E10" s="1248"/>
      <c r="F10" s="1248"/>
      <c r="G10" s="1248"/>
      <c r="H10" s="1248"/>
      <c r="I10" s="1248"/>
      <c r="J10" s="1248"/>
      <c r="K10" s="1248"/>
      <c r="L10" s="1248"/>
      <c r="M10" s="1248"/>
      <c r="N10" s="1248"/>
      <c r="O10" s="1248"/>
      <c r="P10" s="1248"/>
      <c r="Q10" s="1248"/>
      <c r="R10" s="1248"/>
      <c r="S10" s="1248"/>
      <c r="T10" s="1248"/>
      <c r="U10" s="1248"/>
      <c r="V10" s="1248"/>
      <c r="W10" s="1248"/>
      <c r="X10" s="1248"/>
      <c r="Y10" s="1248"/>
      <c r="Z10" s="1248"/>
      <c r="AA10" s="1248"/>
      <c r="AB10" s="1248"/>
      <c r="AC10" s="1248"/>
      <c r="AD10" s="1248"/>
      <c r="AE10" s="1248"/>
      <c r="AF10" s="1248"/>
      <c r="AG10" s="1248"/>
      <c r="AH10" s="1248"/>
      <c r="AI10" s="1248"/>
      <c r="AJ10" s="1248"/>
      <c r="AK10" s="1248"/>
      <c r="AL10" s="1248"/>
      <c r="AM10" s="1248"/>
      <c r="AN10" s="1248"/>
      <c r="AO10" s="1248"/>
      <c r="AP10" s="1248"/>
      <c r="AQ10" s="1248"/>
      <c r="AR10" s="1248"/>
      <c r="AS10" s="1248"/>
      <c r="AT10" s="1248"/>
      <c r="AU10" s="1248"/>
      <c r="AV10" s="1248"/>
      <c r="AW10" s="1248"/>
      <c r="AX10" s="1248"/>
      <c r="AY10" s="1248"/>
      <c r="AZ10" s="1248"/>
      <c r="BA10" s="1248"/>
      <c r="BB10" s="1248"/>
      <c r="BC10" s="1248"/>
      <c r="BD10" s="1248"/>
      <c r="BE10" s="1248"/>
      <c r="BF10" s="1248"/>
      <c r="BG10" s="1248"/>
      <c r="BH10" s="1248"/>
      <c r="BI10" s="1248"/>
      <c r="BJ10" s="1248"/>
      <c r="BK10" s="1248"/>
      <c r="BL10" s="1248"/>
      <c r="BM10" s="1248"/>
      <c r="BN10" s="1248"/>
      <c r="BO10" s="1248"/>
      <c r="BP10" s="1248"/>
      <c r="BQ10" s="1248"/>
      <c r="BR10" s="1248"/>
      <c r="BS10" s="1248"/>
      <c r="BT10" s="1248"/>
      <c r="BU10" s="1248"/>
      <c r="BV10" s="1248"/>
      <c r="BW10" s="1248"/>
      <c r="BX10" s="1248"/>
      <c r="BY10" s="1248"/>
      <c r="BZ10" s="1248"/>
      <c r="CA10" s="1248"/>
      <c r="CB10" s="1248"/>
      <c r="CC10" s="1248"/>
      <c r="CD10" s="1248"/>
      <c r="CE10" s="1248"/>
      <c r="CF10" s="1248"/>
      <c r="CG10" s="1248"/>
      <c r="CH10" s="1248"/>
      <c r="CI10" s="1248"/>
      <c r="CJ10" s="1248"/>
      <c r="CK10" s="1248"/>
      <c r="CL10" s="1248"/>
      <c r="CM10" s="1248"/>
      <c r="CN10" s="1248"/>
      <c r="CO10" s="1248"/>
      <c r="CP10" s="1248"/>
      <c r="CQ10" s="1248"/>
      <c r="CR10" s="1248"/>
      <c r="CS10" s="1248"/>
      <c r="CT10" s="1248"/>
      <c r="CU10" s="1248"/>
      <c r="CV10" s="1248"/>
      <c r="CW10" s="1248"/>
      <c r="CX10" s="1248"/>
      <c r="CY10" s="1248"/>
      <c r="CZ10" s="1248"/>
      <c r="DA10" s="1248"/>
      <c r="DB10" s="1248"/>
      <c r="DC10" s="1248"/>
      <c r="DD10" s="1248"/>
      <c r="DE10" s="1248"/>
    </row>
    <row r="11" spans="1:109" s="253" customFormat="1" ht="13.5" x14ac:dyDescent="0.15">
      <c r="A11" s="1248"/>
      <c r="B11" s="1248"/>
      <c r="C11" s="1248"/>
      <c r="D11" s="1248"/>
      <c r="E11" s="1248"/>
      <c r="F11" s="1248"/>
      <c r="G11" s="1248"/>
      <c r="H11" s="1248"/>
      <c r="I11" s="1248"/>
      <c r="J11" s="1248"/>
      <c r="K11" s="1248"/>
      <c r="L11" s="1248"/>
      <c r="M11" s="1248"/>
      <c r="N11" s="1248"/>
      <c r="O11" s="1248"/>
      <c r="P11" s="1248"/>
      <c r="Q11" s="1248"/>
      <c r="R11" s="1248"/>
      <c r="S11" s="1248"/>
      <c r="T11" s="1248"/>
      <c r="U11" s="1248"/>
      <c r="V11" s="1248"/>
      <c r="W11" s="1248"/>
      <c r="X11" s="1248"/>
      <c r="Y11" s="1248"/>
      <c r="Z11" s="1248"/>
      <c r="AA11" s="1248"/>
      <c r="AB11" s="1248"/>
      <c r="AC11" s="1248"/>
      <c r="AD11" s="1248"/>
      <c r="AE11" s="1248"/>
      <c r="AF11" s="1248"/>
      <c r="AG11" s="1248"/>
      <c r="AH11" s="1248"/>
      <c r="AI11" s="1248"/>
      <c r="AJ11" s="1248"/>
      <c r="AK11" s="1248"/>
      <c r="AL11" s="1248"/>
      <c r="AM11" s="1248"/>
      <c r="AN11" s="1248"/>
      <c r="AO11" s="1248"/>
      <c r="AP11" s="1248"/>
      <c r="AQ11" s="1248"/>
      <c r="AR11" s="1248"/>
      <c r="AS11" s="1248"/>
      <c r="AT11" s="1248"/>
      <c r="AU11" s="1248"/>
      <c r="AV11" s="1248"/>
      <c r="AW11" s="1248"/>
      <c r="AX11" s="1248"/>
      <c r="AY11" s="1248"/>
      <c r="AZ11" s="1248"/>
      <c r="BA11" s="1248"/>
      <c r="BB11" s="1248"/>
      <c r="BC11" s="1248"/>
      <c r="BD11" s="1248"/>
      <c r="BE11" s="1248"/>
      <c r="BF11" s="1248"/>
      <c r="BG11" s="1248"/>
      <c r="BH11" s="1248"/>
      <c r="BI11" s="1248"/>
      <c r="BJ11" s="1248"/>
      <c r="BK11" s="1248"/>
      <c r="BL11" s="1248"/>
      <c r="BM11" s="1248"/>
      <c r="BN11" s="1248"/>
      <c r="BO11" s="1248"/>
      <c r="BP11" s="1248"/>
      <c r="BQ11" s="1248"/>
      <c r="BR11" s="1248"/>
      <c r="BS11" s="1248"/>
      <c r="BT11" s="1248"/>
      <c r="BU11" s="1248"/>
      <c r="BV11" s="1248"/>
      <c r="BW11" s="1248"/>
      <c r="BX11" s="1248"/>
      <c r="BY11" s="1248"/>
      <c r="BZ11" s="1248"/>
      <c r="CA11" s="1248"/>
      <c r="CB11" s="1248"/>
      <c r="CC11" s="1248"/>
      <c r="CD11" s="1248"/>
      <c r="CE11" s="1248"/>
      <c r="CF11" s="1248"/>
      <c r="CG11" s="1248"/>
      <c r="CH11" s="1248"/>
      <c r="CI11" s="1248"/>
      <c r="CJ11" s="1248"/>
      <c r="CK11" s="1248"/>
      <c r="CL11" s="1248"/>
      <c r="CM11" s="1248"/>
      <c r="CN11" s="1248"/>
      <c r="CO11" s="1248"/>
      <c r="CP11" s="1248"/>
      <c r="CQ11" s="1248"/>
      <c r="CR11" s="1248"/>
      <c r="CS11" s="1248"/>
      <c r="CT11" s="1248"/>
      <c r="CU11" s="1248"/>
      <c r="CV11" s="1248"/>
      <c r="CW11" s="1248"/>
      <c r="CX11" s="1248"/>
      <c r="CY11" s="1248"/>
      <c r="CZ11" s="1248"/>
      <c r="DA11" s="1248"/>
      <c r="DB11" s="1248"/>
      <c r="DC11" s="1248"/>
      <c r="DD11" s="1248"/>
      <c r="DE11" s="1248"/>
    </row>
    <row r="12" spans="1:109" s="253" customFormat="1" ht="13.5" x14ac:dyDescent="0.15">
      <c r="A12" s="1248"/>
      <c r="B12" s="1248"/>
      <c r="C12" s="1248"/>
      <c r="D12" s="1248"/>
      <c r="E12" s="1248"/>
      <c r="F12" s="1248"/>
      <c r="G12" s="1248"/>
      <c r="H12" s="1248"/>
      <c r="I12" s="1248"/>
      <c r="J12" s="1248"/>
      <c r="K12" s="1248"/>
      <c r="L12" s="1248"/>
      <c r="M12" s="1248"/>
      <c r="N12" s="1248"/>
      <c r="O12" s="1248"/>
      <c r="P12" s="1248"/>
      <c r="Q12" s="1248"/>
      <c r="R12" s="1248"/>
      <c r="S12" s="1248"/>
      <c r="T12" s="1248"/>
      <c r="U12" s="1248"/>
      <c r="V12" s="1248"/>
      <c r="W12" s="1248"/>
      <c r="X12" s="1248"/>
      <c r="Y12" s="1248"/>
      <c r="Z12" s="1248"/>
      <c r="AA12" s="1248"/>
      <c r="AB12" s="1248"/>
      <c r="AC12" s="1248"/>
      <c r="AD12" s="1248"/>
      <c r="AE12" s="1248"/>
      <c r="AF12" s="1248"/>
      <c r="AG12" s="1248"/>
      <c r="AH12" s="1248"/>
      <c r="AI12" s="1248"/>
      <c r="AJ12" s="1248"/>
      <c r="AK12" s="1248"/>
      <c r="AL12" s="1248"/>
      <c r="AM12" s="1248"/>
      <c r="AN12" s="1248"/>
      <c r="AO12" s="1248"/>
      <c r="AP12" s="1248"/>
      <c r="AQ12" s="1248"/>
      <c r="AR12" s="1248"/>
      <c r="AS12" s="1248"/>
      <c r="AT12" s="1248"/>
      <c r="AU12" s="1248"/>
      <c r="AV12" s="1248"/>
      <c r="AW12" s="1248"/>
      <c r="AX12" s="1248"/>
      <c r="AY12" s="1248"/>
      <c r="AZ12" s="1248"/>
      <c r="BA12" s="1248"/>
      <c r="BB12" s="1248"/>
      <c r="BC12" s="1248"/>
      <c r="BD12" s="1248"/>
      <c r="BE12" s="1248"/>
      <c r="BF12" s="1248"/>
      <c r="BG12" s="1248"/>
      <c r="BH12" s="1248"/>
      <c r="BI12" s="1248"/>
      <c r="BJ12" s="1248"/>
      <c r="BK12" s="1248"/>
      <c r="BL12" s="1248"/>
      <c r="BM12" s="1248"/>
      <c r="BN12" s="1248"/>
      <c r="BO12" s="1248"/>
      <c r="BP12" s="1248"/>
      <c r="BQ12" s="1248"/>
      <c r="BR12" s="1248"/>
      <c r="BS12" s="1248"/>
      <c r="BT12" s="1248"/>
      <c r="BU12" s="1248"/>
      <c r="BV12" s="1248"/>
      <c r="BW12" s="1248"/>
      <c r="BX12" s="1248"/>
      <c r="BY12" s="1248"/>
      <c r="BZ12" s="1248"/>
      <c r="CA12" s="1248"/>
      <c r="CB12" s="1248"/>
      <c r="CC12" s="1248"/>
      <c r="CD12" s="1248"/>
      <c r="CE12" s="1248"/>
      <c r="CF12" s="1248"/>
      <c r="CG12" s="1248"/>
      <c r="CH12" s="1248"/>
      <c r="CI12" s="1248"/>
      <c r="CJ12" s="1248"/>
      <c r="CK12" s="1248"/>
      <c r="CL12" s="1248"/>
      <c r="CM12" s="1248"/>
      <c r="CN12" s="1248"/>
      <c r="CO12" s="1248"/>
      <c r="CP12" s="1248"/>
      <c r="CQ12" s="1248"/>
      <c r="CR12" s="1248"/>
      <c r="CS12" s="1248"/>
      <c r="CT12" s="1248"/>
      <c r="CU12" s="1248"/>
      <c r="CV12" s="1248"/>
      <c r="CW12" s="1248"/>
      <c r="CX12" s="1248"/>
      <c r="CY12" s="1248"/>
      <c r="CZ12" s="1248"/>
      <c r="DA12" s="1248"/>
      <c r="DB12" s="1248"/>
      <c r="DC12" s="1248"/>
      <c r="DD12" s="1248"/>
      <c r="DE12" s="1248"/>
    </row>
    <row r="13" spans="1:109" s="253" customFormat="1" ht="13.5" x14ac:dyDescent="0.15">
      <c r="A13" s="1248"/>
      <c r="B13" s="1248"/>
      <c r="C13" s="1248"/>
      <c r="D13" s="1248"/>
      <c r="E13" s="1248"/>
      <c r="F13" s="1248"/>
      <c r="G13" s="1248"/>
      <c r="H13" s="1248"/>
      <c r="I13" s="1248"/>
      <c r="J13" s="1248"/>
      <c r="K13" s="1248"/>
      <c r="L13" s="1248"/>
      <c r="M13" s="1248"/>
      <c r="N13" s="1248"/>
      <c r="O13" s="1248"/>
      <c r="P13" s="1248"/>
      <c r="Q13" s="1248"/>
      <c r="R13" s="1248"/>
      <c r="S13" s="1248"/>
      <c r="T13" s="1248"/>
      <c r="U13" s="1248"/>
      <c r="V13" s="1248"/>
      <c r="W13" s="1248"/>
      <c r="X13" s="1248"/>
      <c r="Y13" s="1248"/>
      <c r="Z13" s="1248"/>
      <c r="AA13" s="1248"/>
      <c r="AB13" s="1248"/>
      <c r="AC13" s="1248"/>
      <c r="AD13" s="1248"/>
      <c r="AE13" s="1248"/>
      <c r="AF13" s="1248"/>
      <c r="AG13" s="1248"/>
      <c r="AH13" s="1248"/>
      <c r="AI13" s="1248"/>
      <c r="AJ13" s="1248"/>
      <c r="AK13" s="1248"/>
      <c r="AL13" s="1248"/>
      <c r="AM13" s="1248"/>
      <c r="AN13" s="1248"/>
      <c r="AO13" s="1248"/>
      <c r="AP13" s="1248"/>
      <c r="AQ13" s="1248"/>
      <c r="AR13" s="1248"/>
      <c r="AS13" s="1248"/>
      <c r="AT13" s="1248"/>
      <c r="AU13" s="1248"/>
      <c r="AV13" s="1248"/>
      <c r="AW13" s="1248"/>
      <c r="AX13" s="1248"/>
      <c r="AY13" s="1248"/>
      <c r="AZ13" s="1248"/>
      <c r="BA13" s="1248"/>
      <c r="BB13" s="1248"/>
      <c r="BC13" s="1248"/>
      <c r="BD13" s="1248"/>
      <c r="BE13" s="1248"/>
      <c r="BF13" s="1248"/>
      <c r="BG13" s="1248"/>
      <c r="BH13" s="1248"/>
      <c r="BI13" s="1248"/>
      <c r="BJ13" s="1248"/>
      <c r="BK13" s="1248"/>
      <c r="BL13" s="1248"/>
      <c r="BM13" s="1248"/>
      <c r="BN13" s="1248"/>
      <c r="BO13" s="1248"/>
      <c r="BP13" s="1248"/>
      <c r="BQ13" s="1248"/>
      <c r="BR13" s="1248"/>
      <c r="BS13" s="1248"/>
      <c r="BT13" s="1248"/>
      <c r="BU13" s="1248"/>
      <c r="BV13" s="1248"/>
      <c r="BW13" s="1248"/>
      <c r="BX13" s="1248"/>
      <c r="BY13" s="1248"/>
      <c r="BZ13" s="1248"/>
      <c r="CA13" s="1248"/>
      <c r="CB13" s="1248"/>
      <c r="CC13" s="1248"/>
      <c r="CD13" s="1248"/>
      <c r="CE13" s="1248"/>
      <c r="CF13" s="1248"/>
      <c r="CG13" s="1248"/>
      <c r="CH13" s="1248"/>
      <c r="CI13" s="1248"/>
      <c r="CJ13" s="1248"/>
      <c r="CK13" s="1248"/>
      <c r="CL13" s="1248"/>
      <c r="CM13" s="1248"/>
      <c r="CN13" s="1248"/>
      <c r="CO13" s="1248"/>
      <c r="CP13" s="1248"/>
      <c r="CQ13" s="1248"/>
      <c r="CR13" s="1248"/>
      <c r="CS13" s="1248"/>
      <c r="CT13" s="1248"/>
      <c r="CU13" s="1248"/>
      <c r="CV13" s="1248"/>
      <c r="CW13" s="1248"/>
      <c r="CX13" s="1248"/>
      <c r="CY13" s="1248"/>
      <c r="CZ13" s="1248"/>
      <c r="DA13" s="1248"/>
      <c r="DB13" s="1248"/>
      <c r="DC13" s="1248"/>
      <c r="DD13" s="1248"/>
      <c r="DE13" s="1248"/>
    </row>
    <row r="14" spans="1:109" s="253" customFormat="1" ht="13.5" x14ac:dyDescent="0.15">
      <c r="A14" s="1248"/>
      <c r="B14" s="1248"/>
      <c r="C14" s="1248"/>
      <c r="D14" s="1248"/>
      <c r="E14" s="1248"/>
      <c r="F14" s="1248"/>
      <c r="G14" s="1248"/>
      <c r="H14" s="1248"/>
      <c r="I14" s="1248"/>
      <c r="J14" s="1248"/>
      <c r="K14" s="1248"/>
      <c r="L14" s="1248"/>
      <c r="M14" s="1248"/>
      <c r="N14" s="1248"/>
      <c r="O14" s="1248"/>
      <c r="P14" s="1248"/>
      <c r="Q14" s="1248"/>
      <c r="R14" s="1248"/>
      <c r="S14" s="1248"/>
      <c r="T14" s="1248"/>
      <c r="U14" s="1248"/>
      <c r="V14" s="1248"/>
      <c r="W14" s="1248"/>
      <c r="X14" s="1248"/>
      <c r="Y14" s="1248"/>
      <c r="Z14" s="1248"/>
      <c r="AA14" s="1248"/>
      <c r="AB14" s="1248"/>
      <c r="AC14" s="1248"/>
      <c r="AD14" s="1248"/>
      <c r="AE14" s="1248"/>
      <c r="AF14" s="1248"/>
      <c r="AG14" s="1248"/>
      <c r="AH14" s="1248"/>
      <c r="AI14" s="1248"/>
      <c r="AJ14" s="1248"/>
      <c r="AK14" s="1248"/>
      <c r="AL14" s="1248"/>
      <c r="AM14" s="1248"/>
      <c r="AN14" s="1248"/>
      <c r="AO14" s="1248"/>
      <c r="AP14" s="1248"/>
      <c r="AQ14" s="1248"/>
      <c r="AR14" s="1248"/>
      <c r="AS14" s="1248"/>
      <c r="AT14" s="1248"/>
      <c r="AU14" s="1248"/>
      <c r="AV14" s="1248"/>
      <c r="AW14" s="1248"/>
      <c r="AX14" s="1248"/>
      <c r="AY14" s="1248"/>
      <c r="AZ14" s="1248"/>
      <c r="BA14" s="1248"/>
      <c r="BB14" s="1248"/>
      <c r="BC14" s="1248"/>
      <c r="BD14" s="1248"/>
      <c r="BE14" s="1248"/>
      <c r="BF14" s="1248"/>
      <c r="BG14" s="1248"/>
      <c r="BH14" s="1248"/>
      <c r="BI14" s="1248"/>
      <c r="BJ14" s="1248"/>
      <c r="BK14" s="1248"/>
      <c r="BL14" s="1248"/>
      <c r="BM14" s="1248"/>
      <c r="BN14" s="1248"/>
      <c r="BO14" s="1248"/>
      <c r="BP14" s="1248"/>
      <c r="BQ14" s="1248"/>
      <c r="BR14" s="1248"/>
      <c r="BS14" s="1248"/>
      <c r="BT14" s="1248"/>
      <c r="BU14" s="1248"/>
      <c r="BV14" s="1248"/>
      <c r="BW14" s="1248"/>
      <c r="BX14" s="1248"/>
      <c r="BY14" s="1248"/>
      <c r="BZ14" s="1248"/>
      <c r="CA14" s="1248"/>
      <c r="CB14" s="1248"/>
      <c r="CC14" s="1248"/>
      <c r="CD14" s="1248"/>
      <c r="CE14" s="1248"/>
      <c r="CF14" s="1248"/>
      <c r="CG14" s="1248"/>
      <c r="CH14" s="1248"/>
      <c r="CI14" s="1248"/>
      <c r="CJ14" s="1248"/>
      <c r="CK14" s="1248"/>
      <c r="CL14" s="1248"/>
      <c r="CM14" s="1248"/>
      <c r="CN14" s="1248"/>
      <c r="CO14" s="1248"/>
      <c r="CP14" s="1248"/>
      <c r="CQ14" s="1248"/>
      <c r="CR14" s="1248"/>
      <c r="CS14" s="1248"/>
      <c r="CT14" s="1248"/>
      <c r="CU14" s="1248"/>
      <c r="CV14" s="1248"/>
      <c r="CW14" s="1248"/>
      <c r="CX14" s="1248"/>
      <c r="CY14" s="1248"/>
      <c r="CZ14" s="1248"/>
      <c r="DA14" s="1248"/>
      <c r="DB14" s="1248"/>
      <c r="DC14" s="1248"/>
      <c r="DD14" s="1248"/>
      <c r="DE14" s="1248"/>
    </row>
    <row r="15" spans="1:109" s="253" customFormat="1" ht="13.5" x14ac:dyDescent="0.15">
      <c r="A15" s="255"/>
      <c r="B15" s="1248"/>
      <c r="C15" s="1248"/>
      <c r="D15" s="1248"/>
      <c r="E15" s="1248"/>
      <c r="F15" s="1248"/>
      <c r="G15" s="1248"/>
      <c r="H15" s="1248"/>
      <c r="I15" s="1248"/>
      <c r="J15" s="1248"/>
      <c r="K15" s="1248"/>
      <c r="L15" s="1248"/>
      <c r="M15" s="1248"/>
      <c r="N15" s="1248"/>
      <c r="O15" s="1248"/>
      <c r="P15" s="1248"/>
      <c r="Q15" s="1248"/>
      <c r="R15" s="1248"/>
      <c r="S15" s="1248"/>
      <c r="T15" s="1248"/>
      <c r="U15" s="1248"/>
      <c r="V15" s="1248"/>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R15" s="1248"/>
      <c r="AS15" s="1248"/>
      <c r="AT15" s="1248"/>
      <c r="AU15" s="1248"/>
      <c r="AV15" s="1248"/>
      <c r="AW15" s="1248"/>
      <c r="AX15" s="1248"/>
      <c r="AY15" s="1248"/>
      <c r="AZ15" s="1248"/>
      <c r="BA15" s="1248"/>
      <c r="BB15" s="1248"/>
      <c r="BC15" s="1248"/>
      <c r="BD15" s="1248"/>
      <c r="BE15" s="1248"/>
      <c r="BF15" s="1248"/>
      <c r="BG15" s="1248"/>
      <c r="BH15" s="1248"/>
      <c r="BI15" s="1248"/>
      <c r="BJ15" s="1248"/>
      <c r="BK15" s="1248"/>
      <c r="BL15" s="1248"/>
      <c r="BM15" s="1248"/>
      <c r="BN15" s="1248"/>
      <c r="BO15" s="1248"/>
      <c r="BP15" s="1248"/>
      <c r="BQ15" s="1248"/>
      <c r="BR15" s="1248"/>
      <c r="BS15" s="1248"/>
      <c r="BT15" s="1248"/>
      <c r="BU15" s="1248"/>
      <c r="BV15" s="1248"/>
      <c r="BW15" s="1248"/>
      <c r="BX15" s="1248"/>
      <c r="BY15" s="1248"/>
      <c r="BZ15" s="1248"/>
      <c r="CA15" s="1248"/>
      <c r="CB15" s="1248"/>
      <c r="CC15" s="1248"/>
      <c r="CD15" s="1248"/>
      <c r="CE15" s="1248"/>
      <c r="CF15" s="1248"/>
      <c r="CG15" s="1248"/>
      <c r="CH15" s="1248"/>
      <c r="CI15" s="1248"/>
      <c r="CJ15" s="1248"/>
      <c r="CK15" s="1248"/>
      <c r="CL15" s="1248"/>
      <c r="CM15" s="1248"/>
      <c r="CN15" s="1248"/>
      <c r="CO15" s="1248"/>
      <c r="CP15" s="1248"/>
      <c r="CQ15" s="1248"/>
      <c r="CR15" s="1248"/>
      <c r="CS15" s="1248"/>
      <c r="CT15" s="1248"/>
      <c r="CU15" s="1248"/>
      <c r="CV15" s="1248"/>
      <c r="CW15" s="1248"/>
      <c r="CX15" s="1248"/>
      <c r="CY15" s="1248"/>
      <c r="CZ15" s="1248"/>
      <c r="DA15" s="1248"/>
      <c r="DB15" s="1248"/>
      <c r="DC15" s="1248"/>
      <c r="DD15" s="1248"/>
      <c r="DE15" s="1248"/>
    </row>
    <row r="16" spans="1:109" s="253" customFormat="1" ht="13.5" x14ac:dyDescent="0.15">
      <c r="A16" s="255"/>
      <c r="B16" s="1248"/>
      <c r="C16" s="1248"/>
      <c r="D16" s="1248"/>
      <c r="E16" s="1248"/>
      <c r="F16" s="1248"/>
      <c r="G16" s="1248"/>
      <c r="H16" s="1248"/>
      <c r="I16" s="1248"/>
      <c r="J16" s="1248"/>
      <c r="K16" s="1248"/>
      <c r="L16" s="1248"/>
      <c r="M16" s="1248"/>
      <c r="N16" s="1248"/>
      <c r="O16" s="1248"/>
      <c r="P16" s="1248"/>
      <c r="Q16" s="1248"/>
      <c r="R16" s="1248"/>
      <c r="S16" s="1248"/>
      <c r="T16" s="1248"/>
      <c r="U16" s="1248"/>
      <c r="V16" s="1248"/>
      <c r="W16" s="1248"/>
      <c r="X16" s="1248"/>
      <c r="Y16" s="1248"/>
      <c r="Z16" s="1248"/>
      <c r="AA16" s="1248"/>
      <c r="AB16" s="1248"/>
      <c r="AC16" s="1248"/>
      <c r="AD16" s="1248"/>
      <c r="AE16" s="1248"/>
      <c r="AF16" s="1248"/>
      <c r="AG16" s="1248"/>
      <c r="AH16" s="1248"/>
      <c r="AI16" s="1248"/>
      <c r="AJ16" s="1248"/>
      <c r="AK16" s="1248"/>
      <c r="AL16" s="1248"/>
      <c r="AM16" s="1248"/>
      <c r="AN16" s="1248"/>
      <c r="AO16" s="1248"/>
      <c r="AP16" s="1248"/>
      <c r="AQ16" s="1248"/>
      <c r="AR16" s="1248"/>
      <c r="AS16" s="1248"/>
      <c r="AT16" s="1248"/>
      <c r="AU16" s="1248"/>
      <c r="AV16" s="1248"/>
      <c r="AW16" s="1248"/>
      <c r="AX16" s="1248"/>
      <c r="AY16" s="1248"/>
      <c r="AZ16" s="1248"/>
      <c r="BA16" s="1248"/>
      <c r="BB16" s="1248"/>
      <c r="BC16" s="1248"/>
      <c r="BD16" s="1248"/>
      <c r="BE16" s="1248"/>
      <c r="BF16" s="1248"/>
      <c r="BG16" s="1248"/>
      <c r="BH16" s="1248"/>
      <c r="BI16" s="1248"/>
      <c r="BJ16" s="1248"/>
      <c r="BK16" s="1248"/>
      <c r="BL16" s="1248"/>
      <c r="BM16" s="1248"/>
      <c r="BN16" s="1248"/>
      <c r="BO16" s="1248"/>
      <c r="BP16" s="1248"/>
      <c r="BQ16" s="1248"/>
      <c r="BR16" s="1248"/>
      <c r="BS16" s="1248"/>
      <c r="BT16" s="1248"/>
      <c r="BU16" s="1248"/>
      <c r="BV16" s="1248"/>
      <c r="BW16" s="1248"/>
      <c r="BX16" s="1248"/>
      <c r="BY16" s="1248"/>
      <c r="BZ16" s="1248"/>
      <c r="CA16" s="1248"/>
      <c r="CB16" s="1248"/>
      <c r="CC16" s="1248"/>
      <c r="CD16" s="1248"/>
      <c r="CE16" s="1248"/>
      <c r="CF16" s="1248"/>
      <c r="CG16" s="1248"/>
      <c r="CH16" s="1248"/>
      <c r="CI16" s="1248"/>
      <c r="CJ16" s="1248"/>
      <c r="CK16" s="1248"/>
      <c r="CL16" s="1248"/>
      <c r="CM16" s="1248"/>
      <c r="CN16" s="1248"/>
      <c r="CO16" s="1248"/>
      <c r="CP16" s="1248"/>
      <c r="CQ16" s="1248"/>
      <c r="CR16" s="1248"/>
      <c r="CS16" s="1248"/>
      <c r="CT16" s="1248"/>
      <c r="CU16" s="1248"/>
      <c r="CV16" s="1248"/>
      <c r="CW16" s="1248"/>
      <c r="CX16" s="1248"/>
      <c r="CY16" s="1248"/>
      <c r="CZ16" s="1248"/>
      <c r="DA16" s="1248"/>
      <c r="DB16" s="1248"/>
      <c r="DC16" s="1248"/>
      <c r="DD16" s="1248"/>
      <c r="DE16" s="1248"/>
    </row>
    <row r="17" spans="1:109" s="253" customFormat="1" ht="13.5" x14ac:dyDescent="0.15">
      <c r="A17" s="255"/>
      <c r="B17" s="1248"/>
      <c r="C17" s="1248"/>
      <c r="D17" s="1248"/>
      <c r="E17" s="1248"/>
      <c r="F17" s="1248"/>
      <c r="G17" s="1248"/>
      <c r="H17" s="1248"/>
      <c r="I17" s="1248"/>
      <c r="J17" s="1248"/>
      <c r="K17" s="1248"/>
      <c r="L17" s="1248"/>
      <c r="M17" s="1248"/>
      <c r="N17" s="1248"/>
      <c r="O17" s="1248"/>
      <c r="P17" s="1248"/>
      <c r="Q17" s="1248"/>
      <c r="R17" s="1248"/>
      <c r="S17" s="1248"/>
      <c r="T17" s="1248"/>
      <c r="U17" s="1248"/>
      <c r="V17" s="1248"/>
      <c r="W17" s="1248"/>
      <c r="X17" s="1248"/>
      <c r="Y17" s="1248"/>
      <c r="Z17" s="1248"/>
      <c r="AA17" s="1248"/>
      <c r="AB17" s="1248"/>
      <c r="AC17" s="1248"/>
      <c r="AD17" s="1248"/>
      <c r="AE17" s="1248"/>
      <c r="AF17" s="1248"/>
      <c r="AG17" s="1248"/>
      <c r="AH17" s="1248"/>
      <c r="AI17" s="1248"/>
      <c r="AJ17" s="1248"/>
      <c r="AK17" s="1248"/>
      <c r="AL17" s="1248"/>
      <c r="AM17" s="1248"/>
      <c r="AN17" s="1248"/>
      <c r="AO17" s="1248"/>
      <c r="AP17" s="1248"/>
      <c r="AQ17" s="1248"/>
      <c r="AR17" s="1248"/>
      <c r="AS17" s="1248"/>
      <c r="AT17" s="1248"/>
      <c r="AU17" s="1248"/>
      <c r="AV17" s="1248"/>
      <c r="AW17" s="1248"/>
      <c r="AX17" s="1248"/>
      <c r="AY17" s="1248"/>
      <c r="AZ17" s="1248"/>
      <c r="BA17" s="1248"/>
      <c r="BB17" s="1248"/>
      <c r="BC17" s="1248"/>
      <c r="BD17" s="1248"/>
      <c r="BE17" s="1248"/>
      <c r="BF17" s="1248"/>
      <c r="BG17" s="1248"/>
      <c r="BH17" s="1248"/>
      <c r="BI17" s="1248"/>
      <c r="BJ17" s="1248"/>
      <c r="BK17" s="1248"/>
      <c r="BL17" s="1248"/>
      <c r="BM17" s="1248"/>
      <c r="BN17" s="1248"/>
      <c r="BO17" s="1248"/>
      <c r="BP17" s="1248"/>
      <c r="BQ17" s="1248"/>
      <c r="BR17" s="1248"/>
      <c r="BS17" s="1248"/>
      <c r="BT17" s="1248"/>
      <c r="BU17" s="1248"/>
      <c r="BV17" s="1248"/>
      <c r="BW17" s="1248"/>
      <c r="BX17" s="1248"/>
      <c r="BY17" s="1248"/>
      <c r="BZ17" s="1248"/>
      <c r="CA17" s="1248"/>
      <c r="CB17" s="1248"/>
      <c r="CC17" s="1248"/>
      <c r="CD17" s="1248"/>
      <c r="CE17" s="1248"/>
      <c r="CF17" s="1248"/>
      <c r="CG17" s="1248"/>
      <c r="CH17" s="1248"/>
      <c r="CI17" s="1248"/>
      <c r="CJ17" s="1248"/>
      <c r="CK17" s="1248"/>
      <c r="CL17" s="1248"/>
      <c r="CM17" s="1248"/>
      <c r="CN17" s="1248"/>
      <c r="CO17" s="1248"/>
      <c r="CP17" s="1248"/>
      <c r="CQ17" s="1248"/>
      <c r="CR17" s="1248"/>
      <c r="CS17" s="1248"/>
      <c r="CT17" s="1248"/>
      <c r="CU17" s="1248"/>
      <c r="CV17" s="1248"/>
      <c r="CW17" s="1248"/>
      <c r="CX17" s="1248"/>
      <c r="CY17" s="1248"/>
      <c r="CZ17" s="1248"/>
      <c r="DA17" s="1248"/>
      <c r="DB17" s="1248"/>
      <c r="DC17" s="1248"/>
      <c r="DD17" s="1248"/>
      <c r="DE17" s="1248"/>
    </row>
    <row r="18" spans="1:109" s="253" customFormat="1" ht="13.5" x14ac:dyDescent="0.15">
      <c r="A18" s="255"/>
      <c r="B18" s="1248"/>
      <c r="C18" s="1248"/>
      <c r="D18" s="1248"/>
      <c r="E18" s="1248"/>
      <c r="F18" s="1248"/>
      <c r="G18" s="1248"/>
      <c r="H18" s="1248"/>
      <c r="I18" s="1248"/>
      <c r="J18" s="1248"/>
      <c r="K18" s="1248"/>
      <c r="L18" s="1248"/>
      <c r="M18" s="1248"/>
      <c r="N18" s="1248"/>
      <c r="O18" s="1248"/>
      <c r="P18" s="1248"/>
      <c r="Q18" s="1248"/>
      <c r="R18" s="1248"/>
      <c r="S18" s="1248"/>
      <c r="T18" s="1248"/>
      <c r="U18" s="1248"/>
      <c r="V18" s="1248"/>
      <c r="W18" s="1248"/>
      <c r="X18" s="1248"/>
      <c r="Y18" s="1248"/>
      <c r="Z18" s="1248"/>
      <c r="AA18" s="1248"/>
      <c r="AB18" s="1248"/>
      <c r="AC18" s="1248"/>
      <c r="AD18" s="1248"/>
      <c r="AE18" s="1248"/>
      <c r="AF18" s="1248"/>
      <c r="AG18" s="1248"/>
      <c r="AH18" s="1248"/>
      <c r="AI18" s="1248"/>
      <c r="AJ18" s="1248"/>
      <c r="AK18" s="1248"/>
      <c r="AL18" s="1248"/>
      <c r="AM18" s="1248"/>
      <c r="AN18" s="1248"/>
      <c r="AO18" s="1248"/>
      <c r="AP18" s="1248"/>
      <c r="AQ18" s="1248"/>
      <c r="AR18" s="1248"/>
      <c r="AS18" s="1248"/>
      <c r="AT18" s="1248"/>
      <c r="AU18" s="1248"/>
      <c r="AV18" s="1248"/>
      <c r="AW18" s="1248"/>
      <c r="AX18" s="1248"/>
      <c r="AY18" s="1248"/>
      <c r="AZ18" s="1248"/>
      <c r="BA18" s="1248"/>
      <c r="BB18" s="1248"/>
      <c r="BC18" s="1248"/>
      <c r="BD18" s="1248"/>
      <c r="BE18" s="1248"/>
      <c r="BF18" s="1248"/>
      <c r="BG18" s="1248"/>
      <c r="BH18" s="1248"/>
      <c r="BI18" s="1248"/>
      <c r="BJ18" s="1248"/>
      <c r="BK18" s="1248"/>
      <c r="BL18" s="1248"/>
      <c r="BM18" s="1248"/>
      <c r="BN18" s="1248"/>
      <c r="BO18" s="1248"/>
      <c r="BP18" s="1248"/>
      <c r="BQ18" s="1248"/>
      <c r="BR18" s="1248"/>
      <c r="BS18" s="1248"/>
      <c r="BT18" s="1248"/>
      <c r="BU18" s="1248"/>
      <c r="BV18" s="1248"/>
      <c r="BW18" s="1248"/>
      <c r="BX18" s="1248"/>
      <c r="BY18" s="1248"/>
      <c r="BZ18" s="1248"/>
      <c r="CA18" s="1248"/>
      <c r="CB18" s="1248"/>
      <c r="CC18" s="1248"/>
      <c r="CD18" s="1248"/>
      <c r="CE18" s="1248"/>
      <c r="CF18" s="1248"/>
      <c r="CG18" s="1248"/>
      <c r="CH18" s="1248"/>
      <c r="CI18" s="1248"/>
      <c r="CJ18" s="1248"/>
      <c r="CK18" s="1248"/>
      <c r="CL18" s="1248"/>
      <c r="CM18" s="1248"/>
      <c r="CN18" s="1248"/>
      <c r="CO18" s="1248"/>
      <c r="CP18" s="1248"/>
      <c r="CQ18" s="1248"/>
      <c r="CR18" s="1248"/>
      <c r="CS18" s="1248"/>
      <c r="CT18" s="1248"/>
      <c r="CU18" s="1248"/>
      <c r="CV18" s="1248"/>
      <c r="CW18" s="1248"/>
      <c r="CX18" s="1248"/>
      <c r="CY18" s="1248"/>
      <c r="CZ18" s="1248"/>
      <c r="DA18" s="1248"/>
      <c r="DB18" s="1248"/>
      <c r="DC18" s="1248"/>
      <c r="DD18" s="1248"/>
      <c r="DE18" s="1248"/>
    </row>
    <row r="19" spans="1:109" ht="13.5" x14ac:dyDescent="0.15">
      <c r="DD19" s="255"/>
      <c r="DE19" s="255"/>
    </row>
    <row r="20" spans="1:109" ht="13.5" x14ac:dyDescent="0.15">
      <c r="DD20" s="255"/>
      <c r="DE20" s="255"/>
    </row>
    <row r="21" spans="1:109" ht="17.25" customHeight="1" x14ac:dyDescent="0.15">
      <c r="B21" s="1247"/>
      <c r="C21" s="257"/>
      <c r="D21" s="257"/>
      <c r="E21" s="257"/>
      <c r="F21" s="257"/>
      <c r="G21" s="257"/>
      <c r="H21" s="257"/>
      <c r="I21" s="257"/>
      <c r="J21" s="257"/>
      <c r="K21" s="257"/>
      <c r="L21" s="257"/>
      <c r="M21" s="257"/>
      <c r="N21" s="124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6"/>
      <c r="AU21" s="257"/>
      <c r="AV21" s="257"/>
      <c r="AW21" s="257"/>
      <c r="AX21" s="257"/>
      <c r="AY21" s="257"/>
      <c r="AZ21" s="257"/>
      <c r="BA21" s="257"/>
      <c r="BB21" s="257"/>
      <c r="BC21" s="257"/>
      <c r="BD21" s="257"/>
      <c r="BE21" s="257"/>
      <c r="BF21" s="1246"/>
      <c r="BG21" s="257"/>
      <c r="BH21" s="257"/>
      <c r="BI21" s="257"/>
      <c r="BJ21" s="257"/>
      <c r="BK21" s="257"/>
      <c r="BL21" s="257"/>
      <c r="BM21" s="257"/>
      <c r="BN21" s="257"/>
      <c r="BO21" s="257"/>
      <c r="BP21" s="257"/>
      <c r="BQ21" s="257"/>
      <c r="BR21" s="1246"/>
      <c r="BS21" s="257"/>
      <c r="BT21" s="257"/>
      <c r="BU21" s="257"/>
      <c r="BV21" s="257"/>
      <c r="BW21" s="257"/>
      <c r="BX21" s="257"/>
      <c r="BY21" s="257"/>
      <c r="BZ21" s="257"/>
      <c r="CA21" s="257"/>
      <c r="CB21" s="257"/>
      <c r="CC21" s="257"/>
      <c r="CD21" s="1246"/>
      <c r="CE21" s="257"/>
      <c r="CF21" s="257"/>
      <c r="CG21" s="257"/>
      <c r="CH21" s="257"/>
      <c r="CI21" s="257"/>
      <c r="CJ21" s="257"/>
      <c r="CK21" s="257"/>
      <c r="CL21" s="257"/>
      <c r="CM21" s="257"/>
      <c r="CN21" s="257"/>
      <c r="CO21" s="257"/>
      <c r="CP21" s="1246"/>
      <c r="CQ21" s="257"/>
      <c r="CR21" s="257"/>
      <c r="CS21" s="257"/>
      <c r="CT21" s="257"/>
      <c r="CU21" s="257"/>
      <c r="CV21" s="257"/>
      <c r="CW21" s="257"/>
      <c r="CX21" s="257"/>
      <c r="CY21" s="257"/>
      <c r="CZ21" s="257"/>
      <c r="DA21" s="257"/>
      <c r="DB21" s="1246"/>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1236"/>
      <c r="DD40" s="1236"/>
      <c r="DE40" s="255"/>
    </row>
    <row r="41" spans="2:109" ht="17.25" x14ac:dyDescent="0.15">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1233"/>
      <c r="I42" s="1232"/>
      <c r="J42" s="1232"/>
      <c r="K42" s="1232"/>
      <c r="AM42" s="1233"/>
      <c r="AN42" s="1233" t="s">
        <v>569</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15">
      <c r="B43" s="259"/>
      <c r="AN43" s="1231" t="s">
        <v>574</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x14ac:dyDescent="0.15">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x14ac:dyDescent="0.15">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x14ac:dyDescent="0.15">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x14ac:dyDescent="0.15">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x14ac:dyDescent="0.15">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x14ac:dyDescent="0.15">
      <c r="B49" s="259"/>
      <c r="AN49" s="255" t="s">
        <v>568</v>
      </c>
    </row>
    <row r="50" spans="1:109" ht="13.5" x14ac:dyDescent="0.15">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528</v>
      </c>
      <c r="BQ50" s="1205"/>
      <c r="BR50" s="1205"/>
      <c r="BS50" s="1205"/>
      <c r="BT50" s="1205"/>
      <c r="BU50" s="1205"/>
      <c r="BV50" s="1205"/>
      <c r="BW50" s="1205"/>
      <c r="BX50" s="1205" t="s">
        <v>529</v>
      </c>
      <c r="BY50" s="1205"/>
      <c r="BZ50" s="1205"/>
      <c r="CA50" s="1205"/>
      <c r="CB50" s="1205"/>
      <c r="CC50" s="1205"/>
      <c r="CD50" s="1205"/>
      <c r="CE50" s="1205"/>
      <c r="CF50" s="1205" t="s">
        <v>530</v>
      </c>
      <c r="CG50" s="1205"/>
      <c r="CH50" s="1205"/>
      <c r="CI50" s="1205"/>
      <c r="CJ50" s="1205"/>
      <c r="CK50" s="1205"/>
      <c r="CL50" s="1205"/>
      <c r="CM50" s="1205"/>
      <c r="CN50" s="1205" t="s">
        <v>531</v>
      </c>
      <c r="CO50" s="1205"/>
      <c r="CP50" s="1205"/>
      <c r="CQ50" s="1205"/>
      <c r="CR50" s="1205"/>
      <c r="CS50" s="1205"/>
      <c r="CT50" s="1205"/>
      <c r="CU50" s="1205"/>
      <c r="CV50" s="1205" t="s">
        <v>532</v>
      </c>
      <c r="CW50" s="1205"/>
      <c r="CX50" s="1205"/>
      <c r="CY50" s="1205"/>
      <c r="CZ50" s="1205"/>
      <c r="DA50" s="1205"/>
      <c r="DB50" s="1205"/>
      <c r="DC50" s="1205"/>
    </row>
    <row r="51" spans="1:109" ht="13.5" customHeight="1" x14ac:dyDescent="0.15">
      <c r="B51" s="259"/>
      <c r="G51" s="1212"/>
      <c r="H51" s="1212"/>
      <c r="I51" s="1245"/>
      <c r="J51" s="1245"/>
      <c r="K51" s="1211"/>
      <c r="L51" s="1211"/>
      <c r="M51" s="1211"/>
      <c r="N51" s="1211"/>
      <c r="AM51" s="1210"/>
      <c r="AN51" s="1204" t="s">
        <v>567</v>
      </c>
      <c r="AO51" s="1204"/>
      <c r="AP51" s="1204"/>
      <c r="AQ51" s="1204"/>
      <c r="AR51" s="1204"/>
      <c r="AS51" s="1204"/>
      <c r="AT51" s="1204"/>
      <c r="AU51" s="1204"/>
      <c r="AV51" s="1204"/>
      <c r="AW51" s="1204"/>
      <c r="AX51" s="1204"/>
      <c r="AY51" s="1204"/>
      <c r="AZ51" s="1204"/>
      <c r="BA51" s="1204"/>
      <c r="BB51" s="1204" t="s">
        <v>565</v>
      </c>
      <c r="BC51" s="1204"/>
      <c r="BD51" s="1204"/>
      <c r="BE51" s="1204"/>
      <c r="BF51" s="1204"/>
      <c r="BG51" s="1204"/>
      <c r="BH51" s="1204"/>
      <c r="BI51" s="1204"/>
      <c r="BJ51" s="1204"/>
      <c r="BK51" s="1204"/>
      <c r="BL51" s="1204"/>
      <c r="BM51" s="1204"/>
      <c r="BN51" s="1204"/>
      <c r="BO51" s="1204"/>
      <c r="BP51" s="1244"/>
      <c r="BQ51" s="1203"/>
      <c r="BR51" s="1203"/>
      <c r="BS51" s="1203"/>
      <c r="BT51" s="1203"/>
      <c r="BU51" s="1203"/>
      <c r="BV51" s="1203"/>
      <c r="BW51" s="1203"/>
      <c r="BX51" s="1244"/>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5" x14ac:dyDescent="0.15">
      <c r="B52" s="259"/>
      <c r="G52" s="1212"/>
      <c r="H52" s="1212"/>
      <c r="I52" s="1245"/>
      <c r="J52" s="1245"/>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x14ac:dyDescent="0.15">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571</v>
      </c>
      <c r="BC53" s="1204"/>
      <c r="BD53" s="1204"/>
      <c r="BE53" s="1204"/>
      <c r="BF53" s="1204"/>
      <c r="BG53" s="1204"/>
      <c r="BH53" s="1204"/>
      <c r="BI53" s="1204"/>
      <c r="BJ53" s="1204"/>
      <c r="BK53" s="1204"/>
      <c r="BL53" s="1204"/>
      <c r="BM53" s="1204"/>
      <c r="BN53" s="1204"/>
      <c r="BO53" s="1204"/>
      <c r="BP53" s="1244"/>
      <c r="BQ53" s="1203"/>
      <c r="BR53" s="1203"/>
      <c r="BS53" s="1203"/>
      <c r="BT53" s="1203"/>
      <c r="BU53" s="1203"/>
      <c r="BV53" s="1203"/>
      <c r="BW53" s="1203"/>
      <c r="BX53" s="1244"/>
      <c r="BY53" s="1203"/>
      <c r="BZ53" s="1203"/>
      <c r="CA53" s="1203"/>
      <c r="CB53" s="1203"/>
      <c r="CC53" s="1203"/>
      <c r="CD53" s="1203"/>
      <c r="CE53" s="1203"/>
      <c r="CF53" s="1203">
        <v>66.5</v>
      </c>
      <c r="CG53" s="1203"/>
      <c r="CH53" s="1203"/>
      <c r="CI53" s="1203"/>
      <c r="CJ53" s="1203"/>
      <c r="CK53" s="1203"/>
      <c r="CL53" s="1203"/>
      <c r="CM53" s="1203"/>
      <c r="CN53" s="1203">
        <v>66.099999999999994</v>
      </c>
      <c r="CO53" s="1203"/>
      <c r="CP53" s="1203"/>
      <c r="CQ53" s="1203"/>
      <c r="CR53" s="1203"/>
      <c r="CS53" s="1203"/>
      <c r="CT53" s="1203"/>
      <c r="CU53" s="1203"/>
      <c r="CV53" s="1203">
        <v>62.6</v>
      </c>
      <c r="CW53" s="1203"/>
      <c r="CX53" s="1203"/>
      <c r="CY53" s="1203"/>
      <c r="CZ53" s="1203"/>
      <c r="DA53" s="1203"/>
      <c r="DB53" s="1203"/>
      <c r="DC53" s="1203"/>
    </row>
    <row r="54" spans="1:109" ht="13.5" x14ac:dyDescent="0.15">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x14ac:dyDescent="0.15">
      <c r="A55" s="1232"/>
      <c r="B55" s="259"/>
      <c r="G55" s="1208"/>
      <c r="H55" s="1208"/>
      <c r="I55" s="1208"/>
      <c r="J55" s="1208"/>
      <c r="K55" s="1211"/>
      <c r="L55" s="1211"/>
      <c r="M55" s="1211"/>
      <c r="N55" s="1211"/>
      <c r="AN55" s="1205" t="s">
        <v>566</v>
      </c>
      <c r="AO55" s="1205"/>
      <c r="AP55" s="1205"/>
      <c r="AQ55" s="1205"/>
      <c r="AR55" s="1205"/>
      <c r="AS55" s="1205"/>
      <c r="AT55" s="1205"/>
      <c r="AU55" s="1205"/>
      <c r="AV55" s="1205"/>
      <c r="AW55" s="1205"/>
      <c r="AX55" s="1205"/>
      <c r="AY55" s="1205"/>
      <c r="AZ55" s="1205"/>
      <c r="BA55" s="1205"/>
      <c r="BB55" s="1204" t="s">
        <v>565</v>
      </c>
      <c r="BC55" s="1204"/>
      <c r="BD55" s="1204"/>
      <c r="BE55" s="1204"/>
      <c r="BF55" s="1204"/>
      <c r="BG55" s="1204"/>
      <c r="BH55" s="1204"/>
      <c r="BI55" s="1204"/>
      <c r="BJ55" s="1204"/>
      <c r="BK55" s="1204"/>
      <c r="BL55" s="1204"/>
      <c r="BM55" s="1204"/>
      <c r="BN55" s="1204"/>
      <c r="BO55" s="1204"/>
      <c r="BP55" s="1244"/>
      <c r="BQ55" s="1203"/>
      <c r="BR55" s="1203"/>
      <c r="BS55" s="1203"/>
      <c r="BT55" s="1203"/>
      <c r="BU55" s="1203"/>
      <c r="BV55" s="1203"/>
      <c r="BW55" s="1203"/>
      <c r="BX55" s="1244"/>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5" x14ac:dyDescent="0.15">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x14ac:dyDescent="0.15">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571</v>
      </c>
      <c r="BC57" s="1204"/>
      <c r="BD57" s="1204"/>
      <c r="BE57" s="1204"/>
      <c r="BF57" s="1204"/>
      <c r="BG57" s="1204"/>
      <c r="BH57" s="1204"/>
      <c r="BI57" s="1204"/>
      <c r="BJ57" s="1204"/>
      <c r="BK57" s="1204"/>
      <c r="BL57" s="1204"/>
      <c r="BM57" s="1204"/>
      <c r="BN57" s="1204"/>
      <c r="BO57" s="1204"/>
      <c r="BP57" s="1244"/>
      <c r="BQ57" s="1203"/>
      <c r="BR57" s="1203"/>
      <c r="BS57" s="1203"/>
      <c r="BT57" s="1203"/>
      <c r="BU57" s="1203"/>
      <c r="BV57" s="1203"/>
      <c r="BW57" s="1203"/>
      <c r="BX57" s="1244"/>
      <c r="BY57" s="1203"/>
      <c r="BZ57" s="1203"/>
      <c r="CA57" s="1203"/>
      <c r="CB57" s="1203"/>
      <c r="CC57" s="1203"/>
      <c r="CD57" s="1203"/>
      <c r="CE57" s="1203"/>
      <c r="CF57" s="1203">
        <v>60.8</v>
      </c>
      <c r="CG57" s="1203"/>
      <c r="CH57" s="1203"/>
      <c r="CI57" s="1203"/>
      <c r="CJ57" s="1203"/>
      <c r="CK57" s="1203"/>
      <c r="CL57" s="1203"/>
      <c r="CM57" s="1203"/>
      <c r="CN57" s="1203">
        <v>62.2</v>
      </c>
      <c r="CO57" s="1203"/>
      <c r="CP57" s="1203"/>
      <c r="CQ57" s="1203"/>
      <c r="CR57" s="1203"/>
      <c r="CS57" s="1203"/>
      <c r="CT57" s="1203"/>
      <c r="CU57" s="1203"/>
      <c r="CV57" s="1203">
        <v>62.5</v>
      </c>
      <c r="CW57" s="1203"/>
      <c r="CX57" s="1203"/>
      <c r="CY57" s="1203"/>
      <c r="CZ57" s="1203"/>
      <c r="DA57" s="1203"/>
      <c r="DB57" s="1203"/>
      <c r="DC57" s="1203"/>
      <c r="DD57" s="1242"/>
      <c r="DE57" s="1237"/>
    </row>
    <row r="58" spans="1:109" s="1232" customFormat="1" ht="13.5" x14ac:dyDescent="0.15">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x14ac:dyDescent="0.15">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x14ac:dyDescent="0.15">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x14ac:dyDescent="0.15">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x14ac:dyDescent="0.1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7.25" x14ac:dyDescent="0.15">
      <c r="B63" s="312" t="s">
        <v>570</v>
      </c>
    </row>
    <row r="64" spans="1:109" ht="13.5" x14ac:dyDescent="0.15">
      <c r="B64" s="259"/>
      <c r="G64" s="1233"/>
      <c r="I64" s="1235"/>
      <c r="J64" s="1235"/>
      <c r="K64" s="1235"/>
      <c r="L64" s="1235"/>
      <c r="M64" s="1235"/>
      <c r="N64" s="1234"/>
      <c r="AM64" s="1233"/>
      <c r="AN64" s="1233" t="s">
        <v>569</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x14ac:dyDescent="0.15">
      <c r="B65" s="259"/>
      <c r="AN65" s="1231" t="s">
        <v>573</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x14ac:dyDescent="0.15">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x14ac:dyDescent="0.15">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x14ac:dyDescent="0.15">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x14ac:dyDescent="0.15">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x14ac:dyDescent="0.15">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x14ac:dyDescent="0.15">
      <c r="B71" s="259"/>
      <c r="G71" s="1218"/>
      <c r="I71" s="1221"/>
      <c r="J71" s="1220"/>
      <c r="K71" s="1220"/>
      <c r="L71" s="1219"/>
      <c r="M71" s="1220"/>
      <c r="N71" s="1219"/>
      <c r="AM71" s="1218"/>
      <c r="AN71" s="255" t="s">
        <v>568</v>
      </c>
    </row>
    <row r="72" spans="2:107" ht="13.5" x14ac:dyDescent="0.15">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528</v>
      </c>
      <c r="BQ72" s="1205"/>
      <c r="BR72" s="1205"/>
      <c r="BS72" s="1205"/>
      <c r="BT72" s="1205"/>
      <c r="BU72" s="1205"/>
      <c r="BV72" s="1205"/>
      <c r="BW72" s="1205"/>
      <c r="BX72" s="1205" t="s">
        <v>529</v>
      </c>
      <c r="BY72" s="1205"/>
      <c r="BZ72" s="1205"/>
      <c r="CA72" s="1205"/>
      <c r="CB72" s="1205"/>
      <c r="CC72" s="1205"/>
      <c r="CD72" s="1205"/>
      <c r="CE72" s="1205"/>
      <c r="CF72" s="1205" t="s">
        <v>530</v>
      </c>
      <c r="CG72" s="1205"/>
      <c r="CH72" s="1205"/>
      <c r="CI72" s="1205"/>
      <c r="CJ72" s="1205"/>
      <c r="CK72" s="1205"/>
      <c r="CL72" s="1205"/>
      <c r="CM72" s="1205"/>
      <c r="CN72" s="1205" t="s">
        <v>531</v>
      </c>
      <c r="CO72" s="1205"/>
      <c r="CP72" s="1205"/>
      <c r="CQ72" s="1205"/>
      <c r="CR72" s="1205"/>
      <c r="CS72" s="1205"/>
      <c r="CT72" s="1205"/>
      <c r="CU72" s="1205"/>
      <c r="CV72" s="1205" t="s">
        <v>532</v>
      </c>
      <c r="CW72" s="1205"/>
      <c r="CX72" s="1205"/>
      <c r="CY72" s="1205"/>
      <c r="CZ72" s="1205"/>
      <c r="DA72" s="1205"/>
      <c r="DB72" s="1205"/>
      <c r="DC72" s="1205"/>
    </row>
    <row r="73" spans="2:107" ht="13.5" x14ac:dyDescent="0.15">
      <c r="B73" s="259"/>
      <c r="G73" s="1212"/>
      <c r="H73" s="1212"/>
      <c r="I73" s="1212"/>
      <c r="J73" s="1212"/>
      <c r="K73" s="1209"/>
      <c r="L73" s="1209"/>
      <c r="M73" s="1209"/>
      <c r="N73" s="1209"/>
      <c r="AM73" s="1210"/>
      <c r="AN73" s="1204" t="s">
        <v>567</v>
      </c>
      <c r="AO73" s="1204"/>
      <c r="AP73" s="1204"/>
      <c r="AQ73" s="1204"/>
      <c r="AR73" s="1204"/>
      <c r="AS73" s="1204"/>
      <c r="AT73" s="1204"/>
      <c r="AU73" s="1204"/>
      <c r="AV73" s="1204"/>
      <c r="AW73" s="1204"/>
      <c r="AX73" s="1204"/>
      <c r="AY73" s="1204"/>
      <c r="AZ73" s="1204"/>
      <c r="BA73" s="1204"/>
      <c r="BB73" s="1204" t="s">
        <v>565</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5" x14ac:dyDescent="0.15">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x14ac:dyDescent="0.15">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564</v>
      </c>
      <c r="BC75" s="1204"/>
      <c r="BD75" s="1204"/>
      <c r="BE75" s="1204"/>
      <c r="BF75" s="1204"/>
      <c r="BG75" s="1204"/>
      <c r="BH75" s="1204"/>
      <c r="BI75" s="1204"/>
      <c r="BJ75" s="1204"/>
      <c r="BK75" s="1204"/>
      <c r="BL75" s="1204"/>
      <c r="BM75" s="1204"/>
      <c r="BN75" s="1204"/>
      <c r="BO75" s="1204"/>
      <c r="BP75" s="1203">
        <v>4.0999999999999996</v>
      </c>
      <c r="BQ75" s="1203"/>
      <c r="BR75" s="1203"/>
      <c r="BS75" s="1203"/>
      <c r="BT75" s="1203"/>
      <c r="BU75" s="1203"/>
      <c r="BV75" s="1203"/>
      <c r="BW75" s="1203"/>
      <c r="BX75" s="1203">
        <v>4.8</v>
      </c>
      <c r="BY75" s="1203"/>
      <c r="BZ75" s="1203"/>
      <c r="CA75" s="1203"/>
      <c r="CB75" s="1203"/>
      <c r="CC75" s="1203"/>
      <c r="CD75" s="1203"/>
      <c r="CE75" s="1203"/>
      <c r="CF75" s="1203">
        <v>6.2</v>
      </c>
      <c r="CG75" s="1203"/>
      <c r="CH75" s="1203"/>
      <c r="CI75" s="1203"/>
      <c r="CJ75" s="1203"/>
      <c r="CK75" s="1203"/>
      <c r="CL75" s="1203"/>
      <c r="CM75" s="1203"/>
      <c r="CN75" s="1203">
        <v>8.8000000000000007</v>
      </c>
      <c r="CO75" s="1203"/>
      <c r="CP75" s="1203"/>
      <c r="CQ75" s="1203"/>
      <c r="CR75" s="1203"/>
      <c r="CS75" s="1203"/>
      <c r="CT75" s="1203"/>
      <c r="CU75" s="1203"/>
      <c r="CV75" s="1203">
        <v>12.7</v>
      </c>
      <c r="CW75" s="1203"/>
      <c r="CX75" s="1203"/>
      <c r="CY75" s="1203"/>
      <c r="CZ75" s="1203"/>
      <c r="DA75" s="1203"/>
      <c r="DB75" s="1203"/>
      <c r="DC75" s="1203"/>
    </row>
    <row r="76" spans="2:107" ht="13.5" x14ac:dyDescent="0.15">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x14ac:dyDescent="0.15">
      <c r="B77" s="259"/>
      <c r="G77" s="1208"/>
      <c r="H77" s="1208"/>
      <c r="I77" s="1208"/>
      <c r="J77" s="1208"/>
      <c r="K77" s="1209"/>
      <c r="L77" s="1209"/>
      <c r="M77" s="1209"/>
      <c r="N77" s="1209"/>
      <c r="AN77" s="1205" t="s">
        <v>566</v>
      </c>
      <c r="AO77" s="1205"/>
      <c r="AP77" s="1205"/>
      <c r="AQ77" s="1205"/>
      <c r="AR77" s="1205"/>
      <c r="AS77" s="1205"/>
      <c r="AT77" s="1205"/>
      <c r="AU77" s="1205"/>
      <c r="AV77" s="1205"/>
      <c r="AW77" s="1205"/>
      <c r="AX77" s="1205"/>
      <c r="AY77" s="1205"/>
      <c r="AZ77" s="1205"/>
      <c r="BA77" s="1205"/>
      <c r="BB77" s="1204" t="s">
        <v>565</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0</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5" x14ac:dyDescent="0.15">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x14ac:dyDescent="0.15">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564</v>
      </c>
      <c r="BC79" s="1204"/>
      <c r="BD79" s="1204"/>
      <c r="BE79" s="1204"/>
      <c r="BF79" s="1204"/>
      <c r="BG79" s="1204"/>
      <c r="BH79" s="1204"/>
      <c r="BI79" s="1204"/>
      <c r="BJ79" s="1204"/>
      <c r="BK79" s="1204"/>
      <c r="BL79" s="1204"/>
      <c r="BM79" s="1204"/>
      <c r="BN79" s="1204"/>
      <c r="BO79" s="1204"/>
      <c r="BP79" s="1203">
        <v>5.8</v>
      </c>
      <c r="BQ79" s="1203"/>
      <c r="BR79" s="1203"/>
      <c r="BS79" s="1203"/>
      <c r="BT79" s="1203"/>
      <c r="BU79" s="1203"/>
      <c r="BV79" s="1203"/>
      <c r="BW79" s="1203"/>
      <c r="BX79" s="1203">
        <v>5.8</v>
      </c>
      <c r="BY79" s="1203"/>
      <c r="BZ79" s="1203"/>
      <c r="CA79" s="1203"/>
      <c r="CB79" s="1203"/>
      <c r="CC79" s="1203"/>
      <c r="CD79" s="1203"/>
      <c r="CE79" s="1203"/>
      <c r="CF79" s="1203">
        <v>6.6</v>
      </c>
      <c r="CG79" s="1203"/>
      <c r="CH79" s="1203"/>
      <c r="CI79" s="1203"/>
      <c r="CJ79" s="1203"/>
      <c r="CK79" s="1203"/>
      <c r="CL79" s="1203"/>
      <c r="CM79" s="1203"/>
      <c r="CN79" s="1203">
        <v>6.8</v>
      </c>
      <c r="CO79" s="1203"/>
      <c r="CP79" s="1203"/>
      <c r="CQ79" s="1203"/>
      <c r="CR79" s="1203"/>
      <c r="CS79" s="1203"/>
      <c r="CT79" s="1203"/>
      <c r="CU79" s="1203"/>
      <c r="CV79" s="1203">
        <v>7.3</v>
      </c>
      <c r="CW79" s="1203"/>
      <c r="CX79" s="1203"/>
      <c r="CY79" s="1203"/>
      <c r="CZ79" s="1203"/>
      <c r="DA79" s="1203"/>
      <c r="DB79" s="1203"/>
      <c r="DC79" s="1203"/>
    </row>
    <row r="80" spans="2:107" ht="13.5" x14ac:dyDescent="0.15">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x14ac:dyDescent="0.15">
      <c r="B81" s="259"/>
    </row>
    <row r="82" spans="2:109" ht="17.25" x14ac:dyDescent="0.15">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le3j79XwUokPSLbCWJHfTdTSsgidoUPysFLX9N508jiLHv16IWCYcVOSBjqZU4Pj1deJKh28E97bRsCIFYt/CQ==" saltValue="OUgw5RewIadATHgOV/XtLQ==" spinCount="100000" sheet="1" objects="1" scenarios="1" formatCells="0"/>
  <dataConsolidate/>
  <mergeCells count="112">
    <mergeCell ref="CF77:CM78"/>
    <mergeCell ref="CF79:CM80"/>
    <mergeCell ref="BP79:BW80"/>
    <mergeCell ref="BX79:CE80"/>
    <mergeCell ref="N77:N78"/>
    <mergeCell ref="AN77:BA80"/>
    <mergeCell ref="BB77:BO78"/>
    <mergeCell ref="BP77:BW78"/>
    <mergeCell ref="BX77:CE78"/>
    <mergeCell ref="CN79:CU80"/>
    <mergeCell ref="CV79:DC80"/>
    <mergeCell ref="CN77:CU78"/>
    <mergeCell ref="CV77:DC78"/>
    <mergeCell ref="I79:J80"/>
    <mergeCell ref="K79:K80"/>
    <mergeCell ref="L79:L80"/>
    <mergeCell ref="M79:M80"/>
    <mergeCell ref="N79:N80"/>
    <mergeCell ref="BB79:BO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L51:L52"/>
    <mergeCell ref="M51:M52"/>
    <mergeCell ref="N51:N52"/>
    <mergeCell ref="I57:J58"/>
    <mergeCell ref="K57:K58"/>
    <mergeCell ref="L57:L58"/>
    <mergeCell ref="M57:M58"/>
    <mergeCell ref="N57:N58"/>
    <mergeCell ref="AN51:BA54"/>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B4681-0899-4B1A-926B-E1C42E652687}">
  <sheetPr>
    <pageSetUpPr fitToPage="1"/>
  </sheetPr>
  <dimension ref="A1:DR125"/>
  <sheetViews>
    <sheetView showGridLines="0" topLeftCell="AC103" zoomScaleNormal="100" zoomScaleSheetLayoutView="70" workbookViewId="0">
      <selection activeCell="BI112" sqref="BI112"/>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Iu+6NiNE/kghGa/cH6JPP61pm/k4Vv4/iP48gZT5dCcmfHwnBaQrlgIDWN8LKS/+YTBAAQF3tjMv5cYB/X642A==" saltValue="LWVogBKLWCmv7btofqxEX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0BB62-9D03-4841-AB5F-45A4B6456653}">
  <sheetPr>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478</v>
      </c>
    </row>
  </sheetData>
  <sheetProtection algorithmName="SHA-512" hashValue="31eC67zd3ZWvdlsX6WXR4eFf3ls+0K1q8fZMCodlF/fICJSNNYrukuUTPSEmd+gLSmSVETmsIaReECWiBeoIZA==" saltValue="RC9GXsB386TCn6SAfGOwd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52</v>
      </c>
      <c r="E2" s="147"/>
      <c r="F2" s="148" t="s">
        <v>527</v>
      </c>
      <c r="G2" s="149"/>
      <c r="H2" s="150"/>
    </row>
    <row r="3" spans="1:8" x14ac:dyDescent="0.15">
      <c r="A3" s="146" t="s">
        <v>520</v>
      </c>
      <c r="B3" s="151"/>
      <c r="C3" s="152"/>
      <c r="D3" s="153">
        <v>599213</v>
      </c>
      <c r="E3" s="154"/>
      <c r="F3" s="155">
        <v>264232</v>
      </c>
      <c r="G3" s="156"/>
      <c r="H3" s="157"/>
    </row>
    <row r="4" spans="1:8" x14ac:dyDescent="0.15">
      <c r="A4" s="158"/>
      <c r="B4" s="159"/>
      <c r="C4" s="160"/>
      <c r="D4" s="161">
        <v>404238</v>
      </c>
      <c r="E4" s="162"/>
      <c r="F4" s="163">
        <v>133959</v>
      </c>
      <c r="G4" s="164"/>
      <c r="H4" s="165"/>
    </row>
    <row r="5" spans="1:8" x14ac:dyDescent="0.15">
      <c r="A5" s="146" t="s">
        <v>522</v>
      </c>
      <c r="B5" s="151"/>
      <c r="C5" s="152"/>
      <c r="D5" s="153">
        <v>470789</v>
      </c>
      <c r="E5" s="154"/>
      <c r="F5" s="155">
        <v>263613</v>
      </c>
      <c r="G5" s="156"/>
      <c r="H5" s="157"/>
    </row>
    <row r="6" spans="1:8" x14ac:dyDescent="0.15">
      <c r="A6" s="158"/>
      <c r="B6" s="159"/>
      <c r="C6" s="160"/>
      <c r="D6" s="161">
        <v>302380</v>
      </c>
      <c r="E6" s="162"/>
      <c r="F6" s="163">
        <v>128823</v>
      </c>
      <c r="G6" s="164"/>
      <c r="H6" s="165"/>
    </row>
    <row r="7" spans="1:8" x14ac:dyDescent="0.15">
      <c r="A7" s="146" t="s">
        <v>523</v>
      </c>
      <c r="B7" s="151"/>
      <c r="C7" s="152"/>
      <c r="D7" s="153">
        <v>279824</v>
      </c>
      <c r="E7" s="154"/>
      <c r="F7" s="155">
        <v>362690</v>
      </c>
      <c r="G7" s="156"/>
      <c r="H7" s="157"/>
    </row>
    <row r="8" spans="1:8" x14ac:dyDescent="0.15">
      <c r="A8" s="158"/>
      <c r="B8" s="159"/>
      <c r="C8" s="160"/>
      <c r="D8" s="161">
        <v>221621</v>
      </c>
      <c r="E8" s="162"/>
      <c r="F8" s="163">
        <v>172580</v>
      </c>
      <c r="G8" s="164"/>
      <c r="H8" s="165"/>
    </row>
    <row r="9" spans="1:8" x14ac:dyDescent="0.15">
      <c r="A9" s="146" t="s">
        <v>524</v>
      </c>
      <c r="B9" s="151"/>
      <c r="C9" s="152"/>
      <c r="D9" s="153">
        <v>335817</v>
      </c>
      <c r="E9" s="154"/>
      <c r="F9" s="155">
        <v>296093</v>
      </c>
      <c r="G9" s="156"/>
      <c r="H9" s="157"/>
    </row>
    <row r="10" spans="1:8" x14ac:dyDescent="0.15">
      <c r="A10" s="158"/>
      <c r="B10" s="159"/>
      <c r="C10" s="160"/>
      <c r="D10" s="161">
        <v>130882</v>
      </c>
      <c r="E10" s="162"/>
      <c r="F10" s="163">
        <v>140545</v>
      </c>
      <c r="G10" s="164"/>
      <c r="H10" s="165"/>
    </row>
    <row r="11" spans="1:8" x14ac:dyDescent="0.15">
      <c r="A11" s="146" t="s">
        <v>525</v>
      </c>
      <c r="B11" s="151"/>
      <c r="C11" s="152"/>
      <c r="D11" s="153">
        <v>562307</v>
      </c>
      <c r="E11" s="154"/>
      <c r="F11" s="155">
        <v>308655</v>
      </c>
      <c r="G11" s="156"/>
      <c r="H11" s="157"/>
    </row>
    <row r="12" spans="1:8" x14ac:dyDescent="0.15">
      <c r="A12" s="158"/>
      <c r="B12" s="159"/>
      <c r="C12" s="166"/>
      <c r="D12" s="161">
        <v>113620</v>
      </c>
      <c r="E12" s="162"/>
      <c r="F12" s="163">
        <v>169887</v>
      </c>
      <c r="G12" s="164"/>
      <c r="H12" s="165"/>
    </row>
    <row r="13" spans="1:8" x14ac:dyDescent="0.15">
      <c r="A13" s="146"/>
      <c r="B13" s="151"/>
      <c r="C13" s="152"/>
      <c r="D13" s="153">
        <v>449590</v>
      </c>
      <c r="E13" s="154"/>
      <c r="F13" s="155">
        <v>299057</v>
      </c>
      <c r="G13" s="167"/>
      <c r="H13" s="157"/>
    </row>
    <row r="14" spans="1:8" x14ac:dyDescent="0.15">
      <c r="A14" s="158"/>
      <c r="B14" s="159"/>
      <c r="C14" s="160"/>
      <c r="D14" s="161">
        <v>234548</v>
      </c>
      <c r="E14" s="162"/>
      <c r="F14" s="163">
        <v>149159</v>
      </c>
      <c r="G14" s="164"/>
      <c r="H14" s="165"/>
    </row>
    <row r="17" spans="1:11" x14ac:dyDescent="0.15">
      <c r="A17" s="142" t="s">
        <v>53</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54</v>
      </c>
      <c r="B19" s="168">
        <f>ROUND(VALUE(SUBSTITUTE(実質収支比率等に係る経年分析!F$48,"▲","-")),2)</f>
        <v>15.21</v>
      </c>
      <c r="C19" s="168">
        <f>ROUND(VALUE(SUBSTITUTE(実質収支比率等に係る経年分析!G$48,"▲","-")),2)</f>
        <v>13.15</v>
      </c>
      <c r="D19" s="168">
        <f>ROUND(VALUE(SUBSTITUTE(実質収支比率等に係る経年分析!H$48,"▲","-")),2)</f>
        <v>10.99</v>
      </c>
      <c r="E19" s="168">
        <f>ROUND(VALUE(SUBSTITUTE(実質収支比率等に係る経年分析!I$48,"▲","-")),2)</f>
        <v>7.04</v>
      </c>
      <c r="F19" s="168">
        <f>ROUND(VALUE(SUBSTITUTE(実質収支比率等に係る経年分析!J$48,"▲","-")),2)</f>
        <v>7.35</v>
      </c>
    </row>
    <row r="20" spans="1:11" x14ac:dyDescent="0.15">
      <c r="A20" s="168" t="s">
        <v>55</v>
      </c>
      <c r="B20" s="168">
        <f>ROUND(VALUE(SUBSTITUTE(実質収支比率等に係る経年分析!F$47,"▲","-")),2)</f>
        <v>62.09</v>
      </c>
      <c r="C20" s="168">
        <f>ROUND(VALUE(SUBSTITUTE(実質収支比率等に係る経年分析!G$47,"▲","-")),2)</f>
        <v>54.87</v>
      </c>
      <c r="D20" s="168">
        <f>ROUND(VALUE(SUBSTITUTE(実質収支比率等に係る経年分析!H$47,"▲","-")),2)</f>
        <v>55.37</v>
      </c>
      <c r="E20" s="168">
        <f>ROUND(VALUE(SUBSTITUTE(実質収支比率等に係る経年分析!I$47,"▲","-")),2)</f>
        <v>55.03</v>
      </c>
      <c r="F20" s="168">
        <f>ROUND(VALUE(SUBSTITUTE(実質収支比率等に係る経年分析!J$47,"▲","-")),2)</f>
        <v>38.619999999999997</v>
      </c>
    </row>
    <row r="21" spans="1:11" x14ac:dyDescent="0.15">
      <c r="A21" s="168" t="s">
        <v>56</v>
      </c>
      <c r="B21" s="168">
        <f>IF(ISNUMBER(VALUE(SUBSTITUTE(実質収支比率等に係る経年分析!F$49,"▲","-"))),ROUND(VALUE(SUBSTITUTE(実質収支比率等に係る経年分析!F$49,"▲","-")),2),NA())</f>
        <v>-9.6999999999999993</v>
      </c>
      <c r="C21" s="168">
        <f>IF(ISNUMBER(VALUE(SUBSTITUTE(実質収支比率等に係る経年分析!G$49,"▲","-"))),ROUND(VALUE(SUBSTITUTE(実質収支比率等に係る経年分析!G$49,"▲","-")),2),NA())</f>
        <v>-5.44</v>
      </c>
      <c r="D21" s="168">
        <f>IF(ISNUMBER(VALUE(SUBSTITUTE(実質収支比率等に係る経年分析!H$49,"▲","-"))),ROUND(VALUE(SUBSTITUTE(実質収支比率等に係る経年分析!H$49,"▲","-")),2),NA())</f>
        <v>5.05</v>
      </c>
      <c r="E21" s="168">
        <f>IF(ISNUMBER(VALUE(SUBSTITUTE(実質収支比率等に係る経年分析!I$49,"▲","-"))),ROUND(VALUE(SUBSTITUTE(実質収支比率等に係る経年分析!I$49,"▲","-")),2),NA())</f>
        <v>-3.89</v>
      </c>
      <c r="F21" s="168">
        <f>IF(ISNUMBER(VALUE(SUBSTITUTE(実質収支比率等に係る経年分析!J$49,"▲","-"))),ROUND(VALUE(SUBSTITUTE(実質収支比率等に係る経年分析!J$49,"▲","-")),2),NA())</f>
        <v>-16.02</v>
      </c>
    </row>
    <row r="24" spans="1:11" x14ac:dyDescent="0.15">
      <c r="A24" s="142" t="s">
        <v>57</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58</v>
      </c>
      <c r="C26" s="169" t="s">
        <v>59</v>
      </c>
      <c r="D26" s="169" t="s">
        <v>58</v>
      </c>
      <c r="E26" s="169" t="s">
        <v>59</v>
      </c>
      <c r="F26" s="169" t="s">
        <v>58</v>
      </c>
      <c r="G26" s="169" t="s">
        <v>59</v>
      </c>
      <c r="H26" s="169" t="s">
        <v>58</v>
      </c>
      <c r="I26" s="169" t="s">
        <v>59</v>
      </c>
      <c r="J26" s="169" t="s">
        <v>58</v>
      </c>
      <c r="K26" s="169" t="s">
        <v>59</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三島町後期高齢者医療特別会計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0.06</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0.04</v>
      </c>
    </row>
    <row r="30" spans="1:11" x14ac:dyDescent="0.15">
      <c r="A30" s="169" t="str">
        <f>IF(連結実質赤字比率に係る赤字・黒字の構成分析!C$40="",NA(),連結実質赤字比率に係る赤字・黒字の構成分析!C$40)</f>
        <v>三島町路線バス事業特別会計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0.28999999999999998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0.13</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x14ac:dyDescent="0.15">
      <c r="A31" s="169" t="str">
        <f>IF(連結実質赤字比率に係る赤字・黒字の構成分析!C$39="",NA(),連結実質赤字比率に係る赤字・黒字の構成分析!C$39)</f>
        <v>三島町国民健康保険特別会計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0.42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0.44</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v>
      </c>
    </row>
    <row r="32" spans="1:11" x14ac:dyDescent="0.15">
      <c r="A32" s="169" t="str">
        <f>IF(連結実質赤字比率に係る赤字・黒字の構成分析!C$38="",NA(),連結実質赤字比率に係る赤字・黒字の構成分析!C$38)</f>
        <v>三島町農業集落排水事業特別会計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0.14000000000000001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0.04</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0.61</v>
      </c>
    </row>
    <row r="33" spans="1:16" x14ac:dyDescent="0.15">
      <c r="A33" s="169" t="str">
        <f>IF(連結実質赤字比率に係る赤字・黒字の構成分析!C$37="",NA(),連結実質赤字比率に係る赤字・黒字の構成分析!C$37)</f>
        <v>三島町戸別合併処理浄化槽事業特別会計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1.43</v>
      </c>
    </row>
    <row r="34" spans="1:16" x14ac:dyDescent="0.15">
      <c r="A34" s="169" t="str">
        <f>IF(連結実質赤字比率に係る赤字・黒字の構成分析!C$36="",NA(),連結実質赤字比率に係る赤字・黒字の構成分析!C$36)</f>
        <v>三島町介護保険特別会計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2.2200000000000002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2.1800000000000002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2.41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15.2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13.14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10.99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7.03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7.23</v>
      </c>
    </row>
    <row r="36" spans="1:16" x14ac:dyDescent="0.15">
      <c r="A36" s="169" t="str">
        <f>IF(連結実質赤字比率に係る赤字・黒字の構成分析!C$34="",NA(),連結実質赤字比率に係る赤字・黒字の構成分析!C$34)</f>
        <v>三島町簡易水道事業特別会計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0.42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0.56000000000000005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7.0000000000000007E-2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0.04</v>
      </c>
      <c r="J36" s="169">
        <f>IF(ROUND(VALUE(SUBSTITUTE(連結実質赤字比率に係る赤字・黒字の構成分析!J$34,"▲", "-")), 2) &lt; 0, ABS(ROUND(VALUE(SUBSTITUTE(連結実質赤字比率に係る赤字・黒字の構成分析!J$34,"▲", "-")), 2)), NA())</f>
        <v>2.21</v>
      </c>
      <c r="K36" s="169" t="e">
        <f>IF(ROUND(VALUE(SUBSTITUTE(連結実質赤字比率に係る赤字・黒字の構成分析!J$34,"▲", "-")), 2) &gt;= 0, ABS(ROUND(VALUE(SUBSTITUTE(連結実質赤字比率に係る赤字・黒字の構成分析!J$34,"▲", "-")), 2)), NA())</f>
        <v>#N/A</v>
      </c>
    </row>
    <row r="39" spans="1:16" x14ac:dyDescent="0.15">
      <c r="A39" s="142" t="s">
        <v>60</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15">
      <c r="A42" s="170" t="s">
        <v>63</v>
      </c>
      <c r="B42" s="170"/>
      <c r="C42" s="170"/>
      <c r="D42" s="170">
        <f>'実質公債費比率（分子）の構造'!K$52</f>
        <v>227</v>
      </c>
      <c r="E42" s="170"/>
      <c r="F42" s="170"/>
      <c r="G42" s="170">
        <f>'実質公債費比率（分子）の構造'!L$52</f>
        <v>219</v>
      </c>
      <c r="H42" s="170"/>
      <c r="I42" s="170"/>
      <c r="J42" s="170">
        <f>'実質公債費比率（分子）の構造'!M$52</f>
        <v>249</v>
      </c>
      <c r="K42" s="170"/>
      <c r="L42" s="170"/>
      <c r="M42" s="170">
        <f>'実質公債費比率（分子）の構造'!N$52</f>
        <v>294</v>
      </c>
      <c r="N42" s="170"/>
      <c r="O42" s="170"/>
      <c r="P42" s="170">
        <f>'実質公債費比率（分子）の構造'!O$52</f>
        <v>307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64</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65</v>
      </c>
      <c r="B45" s="170">
        <f>'実質公債費比率（分子）の構造'!K$49</f>
        <v>4</v>
      </c>
      <c r="C45" s="170"/>
      <c r="D45" s="170"/>
      <c r="E45" s="170">
        <f>'実質公債費比率（分子）の構造'!L$49</f>
        <v>4</v>
      </c>
      <c r="F45" s="170"/>
      <c r="G45" s="170"/>
      <c r="H45" s="170">
        <f>'実質公債費比率（分子）の構造'!M$49</f>
        <v>6</v>
      </c>
      <c r="I45" s="170"/>
      <c r="J45" s="170"/>
      <c r="K45" s="170">
        <f>'実質公債費比率（分子）の構造'!N$49</f>
        <v>5</v>
      </c>
      <c r="L45" s="170"/>
      <c r="M45" s="170"/>
      <c r="N45" s="170">
        <f>'実質公債費比率（分子）の構造'!O$49</f>
        <v>9</v>
      </c>
      <c r="O45" s="170"/>
      <c r="P45" s="170"/>
    </row>
    <row r="46" spans="1:16" x14ac:dyDescent="0.15">
      <c r="A46" s="170" t="s">
        <v>66</v>
      </c>
      <c r="B46" s="170">
        <f>'実質公債費比率（分子）の構造'!K$48</f>
        <v>44</v>
      </c>
      <c r="C46" s="170"/>
      <c r="D46" s="170"/>
      <c r="E46" s="170">
        <f>'実質公債費比率（分子）の構造'!L$48</f>
        <v>49</v>
      </c>
      <c r="F46" s="170"/>
      <c r="G46" s="170"/>
      <c r="H46" s="170">
        <f>'実質公債費比率（分子）の構造'!M$48</f>
        <v>62</v>
      </c>
      <c r="I46" s="170"/>
      <c r="J46" s="170"/>
      <c r="K46" s="170">
        <f>'実質公債費比率（分子）の構造'!N$48</f>
        <v>73</v>
      </c>
      <c r="L46" s="170"/>
      <c r="M46" s="170"/>
      <c r="N46" s="170">
        <f>'実質公債費比率（分子）の構造'!O$48</f>
        <v>87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68</v>
      </c>
      <c r="B49" s="170">
        <f>'実質公債費比率（分子）の構造'!K$45</f>
        <v>228</v>
      </c>
      <c r="C49" s="170"/>
      <c r="D49" s="170"/>
      <c r="E49" s="170">
        <f>'実質公債費比率（分子）の構造'!L$45</f>
        <v>233</v>
      </c>
      <c r="F49" s="170"/>
      <c r="G49" s="170"/>
      <c r="H49" s="170">
        <f>'実質公債費比率（分子）の構造'!M$45</f>
        <v>280</v>
      </c>
      <c r="I49" s="170"/>
      <c r="J49" s="170"/>
      <c r="K49" s="170">
        <f>'実質公債費比率（分子）の構造'!N$45</f>
        <v>367</v>
      </c>
      <c r="L49" s="170"/>
      <c r="M49" s="170"/>
      <c r="N49" s="170">
        <f>'実質公債費比率（分子）の構造'!O$45</f>
        <v>420</v>
      </c>
      <c r="O49" s="170"/>
      <c r="P49" s="170"/>
    </row>
    <row r="50" spans="1:16" x14ac:dyDescent="0.15">
      <c r="A50" s="170" t="s">
        <v>69</v>
      </c>
      <c r="B50" s="170" t="e">
        <f>NA()</f>
        <v>#N/A</v>
      </c>
      <c r="C50" s="170">
        <f>IF(ISNUMBER('実質公債費比率（分子）の構造'!K$53),'実質公債費比率（分子）の構造'!K$53,NA())</f>
        <v>49</v>
      </c>
      <c r="D50" s="170" t="e">
        <f>NA()</f>
        <v>#N/A</v>
      </c>
      <c r="E50" s="170" t="e">
        <f>NA()</f>
        <v>#N/A</v>
      </c>
      <c r="F50" s="170">
        <f>IF(ISNUMBER('実質公債費比率（分子）の構造'!L$53),'実質公債費比率（分子）の構造'!L$53,NA())</f>
        <v>67</v>
      </c>
      <c r="G50" s="170" t="e">
        <f>NA()</f>
        <v>#N/A</v>
      </c>
      <c r="H50" s="170" t="e">
        <f>NA()</f>
        <v>#N/A</v>
      </c>
      <c r="I50" s="170">
        <f>IF(ISNUMBER('実質公債費比率（分子）の構造'!M$53),'実質公債費比率（分子）の構造'!M$53,NA())</f>
        <v>99</v>
      </c>
      <c r="J50" s="170" t="e">
        <f>NA()</f>
        <v>#N/A</v>
      </c>
      <c r="K50" s="170" t="e">
        <f>NA()</f>
        <v>#N/A</v>
      </c>
      <c r="L50" s="170">
        <f>IF(ISNUMBER('実質公債費比率（分子）の構造'!N$53),'実質公債費比率（分子）の構造'!N$53,NA())</f>
        <v>151</v>
      </c>
      <c r="M50" s="170" t="e">
        <f>NA()</f>
        <v>#N/A</v>
      </c>
      <c r="N50" s="170" t="e">
        <f>NA()</f>
        <v>#N/A</v>
      </c>
      <c r="O50" s="170">
        <f>IF(ISNUMBER('実質公債費比率（分子）の構造'!O$53),'実質公債費比率（分子）の構造'!O$53,NA())</f>
        <v>209</v>
      </c>
      <c r="P50" s="170" t="e">
        <f>NA()</f>
        <v>#N/A</v>
      </c>
    </row>
    <row r="53" spans="1:16" x14ac:dyDescent="0.15">
      <c r="A53" s="142" t="s">
        <v>70</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15">
      <c r="A56" s="169" t="s">
        <v>43</v>
      </c>
      <c r="B56" s="169"/>
      <c r="C56" s="169"/>
      <c r="D56" s="169">
        <f>'将来負担比率（分子）の構造'!I$52</f>
        <v>3116</v>
      </c>
      <c r="E56" s="169"/>
      <c r="F56" s="169"/>
      <c r="G56" s="169">
        <f>'将来負担比率（分子）の構造'!J$52</f>
        <v>3237</v>
      </c>
      <c r="H56" s="169"/>
      <c r="I56" s="169"/>
      <c r="J56" s="169">
        <f>'将来負担比率（分子）の構造'!K$52</f>
        <v>3151</v>
      </c>
      <c r="K56" s="169"/>
      <c r="L56" s="169"/>
      <c r="M56" s="169">
        <f>'将来負担比率（分子）の構造'!L$52</f>
        <v>3035</v>
      </c>
      <c r="N56" s="169"/>
      <c r="O56" s="169"/>
      <c r="P56" s="169">
        <f>'将来負担比率（分子）の構造'!M$52</f>
        <v>3038</v>
      </c>
    </row>
    <row r="57" spans="1:16" x14ac:dyDescent="0.15">
      <c r="A57" s="169" t="s">
        <v>42</v>
      </c>
      <c r="B57" s="169"/>
      <c r="C57" s="169"/>
      <c r="D57" s="169">
        <f>'将来負担比率（分子）の構造'!I$51</f>
        <v>7</v>
      </c>
      <c r="E57" s="169"/>
      <c r="F57" s="169"/>
      <c r="G57" s="169">
        <f>'将来負担比率（分子）の構造'!J$51</f>
        <v>5</v>
      </c>
      <c r="H57" s="169"/>
      <c r="I57" s="169"/>
      <c r="J57" s="169">
        <f>'将来負担比率（分子）の構造'!K$51</f>
        <v>3</v>
      </c>
      <c r="K57" s="169"/>
      <c r="L57" s="169"/>
      <c r="M57" s="169">
        <f>'将来負担比率（分子）の構造'!L$51</f>
        <v>1</v>
      </c>
      <c r="N57" s="169"/>
      <c r="O57" s="169"/>
      <c r="P57" s="169" t="str">
        <f>'将来負担比率（分子）の構造'!M$51</f>
        <v>-</v>
      </c>
    </row>
    <row r="58" spans="1:16" x14ac:dyDescent="0.15">
      <c r="A58" s="169" t="s">
        <v>41</v>
      </c>
      <c r="B58" s="169"/>
      <c r="C58" s="169"/>
      <c r="D58" s="169">
        <f>'将来負担比率（分子）の構造'!I$50</f>
        <v>1757</v>
      </c>
      <c r="E58" s="169"/>
      <c r="F58" s="169"/>
      <c r="G58" s="169">
        <f>'将来負担比率（分子）の構造'!J$50</f>
        <v>1681</v>
      </c>
      <c r="H58" s="169"/>
      <c r="I58" s="169"/>
      <c r="J58" s="169">
        <f>'将来負担比率（分子）の構造'!K$50</f>
        <v>1722</v>
      </c>
      <c r="K58" s="169"/>
      <c r="L58" s="169"/>
      <c r="M58" s="169">
        <f>'将来負担比率（分子）の構造'!L$50</f>
        <v>1749</v>
      </c>
      <c r="N58" s="169"/>
      <c r="O58" s="169"/>
      <c r="P58" s="169">
        <f>'将来負担比率（分子）の構造'!M$50</f>
        <v>1512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207</v>
      </c>
      <c r="C62" s="169"/>
      <c r="D62" s="169"/>
      <c r="E62" s="169">
        <f>'将来負担比率（分子）の構造'!J$45</f>
        <v>173</v>
      </c>
      <c r="F62" s="169"/>
      <c r="G62" s="169"/>
      <c r="H62" s="169">
        <f>'将来負担比率（分子）の構造'!K$45</f>
        <v>184</v>
      </c>
      <c r="I62" s="169"/>
      <c r="J62" s="169"/>
      <c r="K62" s="169">
        <f>'将来負担比率（分子）の構造'!L$45</f>
        <v>168</v>
      </c>
      <c r="L62" s="169"/>
      <c r="M62" s="169"/>
      <c r="N62" s="169">
        <f>'将来負担比率（分子）の構造'!M$45</f>
        <v>190</v>
      </c>
      <c r="O62" s="169"/>
      <c r="P62" s="169"/>
    </row>
    <row r="63" spans="1:16" x14ac:dyDescent="0.15">
      <c r="A63" s="169" t="s">
        <v>34</v>
      </c>
      <c r="B63" s="169">
        <f>'将来負担比率（分子）の構造'!I$44</f>
        <v>4</v>
      </c>
      <c r="C63" s="169"/>
      <c r="D63" s="169"/>
      <c r="E63" s="169">
        <f>'将来負担比率（分子）の構造'!J$44</f>
        <v>4</v>
      </c>
      <c r="F63" s="169"/>
      <c r="G63" s="169"/>
      <c r="H63" s="169">
        <f>'将来負担比率（分子）の構造'!K$44</f>
        <v>6</v>
      </c>
      <c r="I63" s="169"/>
      <c r="J63" s="169"/>
      <c r="K63" s="169">
        <f>'将来負担比率（分子）の構造'!L$44</f>
        <v>5</v>
      </c>
      <c r="L63" s="169"/>
      <c r="M63" s="169"/>
      <c r="N63" s="169">
        <f>'将来負担比率（分子）の構造'!M$44</f>
        <v>9</v>
      </c>
      <c r="O63" s="169"/>
      <c r="P63" s="169"/>
    </row>
    <row r="64" spans="1:16" x14ac:dyDescent="0.15">
      <c r="A64" s="169" t="s">
        <v>33</v>
      </c>
      <c r="B64" s="169">
        <f>'将来負担比率（分子）の構造'!I$43</f>
        <v>649</v>
      </c>
      <c r="C64" s="169"/>
      <c r="D64" s="169"/>
      <c r="E64" s="169">
        <f>'将来負担比率（分子）の構造'!J$43</f>
        <v>644</v>
      </c>
      <c r="F64" s="169"/>
      <c r="G64" s="169"/>
      <c r="H64" s="169">
        <f>'将来負担比率（分子）の構造'!K$43</f>
        <v>589</v>
      </c>
      <c r="I64" s="169"/>
      <c r="J64" s="169"/>
      <c r="K64" s="169">
        <f>'将来負担比率（分子）の構造'!L$43</f>
        <v>562</v>
      </c>
      <c r="L64" s="169"/>
      <c r="M64" s="169"/>
      <c r="N64" s="169">
        <f>'将来負担比率（分子）の構造'!M$43</f>
        <v>664</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3544</v>
      </c>
      <c r="C66" s="169"/>
      <c r="D66" s="169"/>
      <c r="E66" s="169">
        <f>'将来負担比率（分子）の構造'!J$41</f>
        <v>3779</v>
      </c>
      <c r="F66" s="169"/>
      <c r="G66" s="169"/>
      <c r="H66" s="169">
        <f>'将来負担比率（分子）の構造'!K$41</f>
        <v>3778</v>
      </c>
      <c r="I66" s="169"/>
      <c r="J66" s="169"/>
      <c r="K66" s="169">
        <f>'将来負担比率（分子）の構造'!L$41</f>
        <v>3614</v>
      </c>
      <c r="L66" s="169"/>
      <c r="M66" s="169"/>
      <c r="N66" s="169">
        <f>'将来負担比率（分子）の構造'!M$41</f>
        <v>3586</v>
      </c>
      <c r="O66" s="169"/>
      <c r="P66" s="169"/>
    </row>
    <row r="67" spans="1:16" x14ac:dyDescent="0.15">
      <c r="A67" s="169" t="s">
        <v>73</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74</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75</v>
      </c>
      <c r="B72" s="173">
        <f>基金残高に係る経年分析!F55</f>
        <v>816</v>
      </c>
      <c r="C72" s="173">
        <f>基金残高に係る経年分析!G55</f>
        <v>816</v>
      </c>
      <c r="D72" s="173">
        <f>基金残高に係る経年分析!H55</f>
        <v>573</v>
      </c>
    </row>
    <row r="73" spans="1:16" x14ac:dyDescent="0.15">
      <c r="A73" s="172" t="s">
        <v>76</v>
      </c>
      <c r="B73" s="173">
        <f>基金残高に係る経年分析!F56</f>
        <v>445</v>
      </c>
      <c r="C73" s="173">
        <f>基金残高に係る経年分析!G56</f>
        <v>465</v>
      </c>
      <c r="D73" s="173">
        <f>基金残高に係る経年分析!H56</f>
        <v>503</v>
      </c>
    </row>
    <row r="74" spans="1:16" x14ac:dyDescent="0.15">
      <c r="A74" s="172" t="s">
        <v>77</v>
      </c>
      <c r="B74" s="173">
        <f>基金残高に係る経年分析!F57</f>
        <v>564</v>
      </c>
      <c r="C74" s="173">
        <f>基金残高に係る経年分析!G57</f>
        <v>574</v>
      </c>
      <c r="D74" s="173">
        <f>基金残高に係る経年分析!H57</f>
        <v>546</v>
      </c>
    </row>
  </sheetData>
  <sheetProtection algorithmName="SHA-512" hashValue="/IikG324eDQIZwJ6Ia/mUtdDPRhOQ8zsAfC8zlDk/a8IOz82VmeszRrtGJkf53SQ5Vws4ObmhVov+JUHH3F2Vg==" saltValue="mEPKUdRU1CFFTWreVK2I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205</v>
      </c>
      <c r="DI1" s="590"/>
      <c r="DJ1" s="590"/>
      <c r="DK1" s="590"/>
      <c r="DL1" s="590"/>
      <c r="DM1" s="590"/>
      <c r="DN1" s="591"/>
      <c r="DO1" s="208"/>
      <c r="DP1" s="589" t="s">
        <v>206</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208</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209</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210</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211</v>
      </c>
      <c r="S4" s="593"/>
      <c r="T4" s="593"/>
      <c r="U4" s="593"/>
      <c r="V4" s="593"/>
      <c r="W4" s="593"/>
      <c r="X4" s="593"/>
      <c r="Y4" s="594"/>
      <c r="Z4" s="592" t="s">
        <v>212</v>
      </c>
      <c r="AA4" s="593"/>
      <c r="AB4" s="593"/>
      <c r="AC4" s="594"/>
      <c r="AD4" s="592" t="s">
        <v>213</v>
      </c>
      <c r="AE4" s="593"/>
      <c r="AF4" s="593"/>
      <c r="AG4" s="593"/>
      <c r="AH4" s="593"/>
      <c r="AI4" s="593"/>
      <c r="AJ4" s="593"/>
      <c r="AK4" s="594"/>
      <c r="AL4" s="592" t="s">
        <v>212</v>
      </c>
      <c r="AM4" s="593"/>
      <c r="AN4" s="593"/>
      <c r="AO4" s="594"/>
      <c r="AP4" s="595" t="s">
        <v>214</v>
      </c>
      <c r="AQ4" s="595"/>
      <c r="AR4" s="595"/>
      <c r="AS4" s="595"/>
      <c r="AT4" s="595"/>
      <c r="AU4" s="595"/>
      <c r="AV4" s="595"/>
      <c r="AW4" s="595"/>
      <c r="AX4" s="595"/>
      <c r="AY4" s="595"/>
      <c r="AZ4" s="595"/>
      <c r="BA4" s="595"/>
      <c r="BB4" s="595"/>
      <c r="BC4" s="595"/>
      <c r="BD4" s="595"/>
      <c r="BE4" s="595"/>
      <c r="BF4" s="595"/>
      <c r="BG4" s="595" t="s">
        <v>215</v>
      </c>
      <c r="BH4" s="595"/>
      <c r="BI4" s="595"/>
      <c r="BJ4" s="595"/>
      <c r="BK4" s="595"/>
      <c r="BL4" s="595"/>
      <c r="BM4" s="595"/>
      <c r="BN4" s="595"/>
      <c r="BO4" s="595" t="s">
        <v>212</v>
      </c>
      <c r="BP4" s="595"/>
      <c r="BQ4" s="595"/>
      <c r="BR4" s="595"/>
      <c r="BS4" s="595" t="s">
        <v>216</v>
      </c>
      <c r="BT4" s="595"/>
      <c r="BU4" s="595"/>
      <c r="BV4" s="595"/>
      <c r="BW4" s="595"/>
      <c r="BX4" s="595"/>
      <c r="BY4" s="595"/>
      <c r="BZ4" s="595"/>
      <c r="CA4" s="595"/>
      <c r="CB4" s="595"/>
      <c r="CD4" s="592" t="s">
        <v>217</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218</v>
      </c>
      <c r="C5" s="597"/>
      <c r="D5" s="597"/>
      <c r="E5" s="597"/>
      <c r="F5" s="597"/>
      <c r="G5" s="597"/>
      <c r="H5" s="597"/>
      <c r="I5" s="597"/>
      <c r="J5" s="597"/>
      <c r="K5" s="597"/>
      <c r="L5" s="597"/>
      <c r="M5" s="597"/>
      <c r="N5" s="597"/>
      <c r="O5" s="597"/>
      <c r="P5" s="597"/>
      <c r="Q5" s="598"/>
      <c r="R5" s="599">
        <v>171236</v>
      </c>
      <c r="S5" s="600"/>
      <c r="T5" s="600"/>
      <c r="U5" s="600"/>
      <c r="V5" s="600"/>
      <c r="W5" s="600"/>
      <c r="X5" s="600"/>
      <c r="Y5" s="601"/>
      <c r="Z5" s="602">
        <v>5.7</v>
      </c>
      <c r="AA5" s="602"/>
      <c r="AB5" s="602"/>
      <c r="AC5" s="602"/>
      <c r="AD5" s="603">
        <v>171236</v>
      </c>
      <c r="AE5" s="603"/>
      <c r="AF5" s="603"/>
      <c r="AG5" s="603"/>
      <c r="AH5" s="603"/>
      <c r="AI5" s="603"/>
      <c r="AJ5" s="603"/>
      <c r="AK5" s="603"/>
      <c r="AL5" s="604">
        <v>11.6</v>
      </c>
      <c r="AM5" s="605"/>
      <c r="AN5" s="605"/>
      <c r="AO5" s="606"/>
      <c r="AP5" s="596" t="s">
        <v>219</v>
      </c>
      <c r="AQ5" s="597"/>
      <c r="AR5" s="597"/>
      <c r="AS5" s="597"/>
      <c r="AT5" s="597"/>
      <c r="AU5" s="597"/>
      <c r="AV5" s="597"/>
      <c r="AW5" s="597"/>
      <c r="AX5" s="597"/>
      <c r="AY5" s="597"/>
      <c r="AZ5" s="597"/>
      <c r="BA5" s="597"/>
      <c r="BB5" s="597"/>
      <c r="BC5" s="597"/>
      <c r="BD5" s="597"/>
      <c r="BE5" s="597"/>
      <c r="BF5" s="598"/>
      <c r="BG5" s="610">
        <v>170020</v>
      </c>
      <c r="BH5" s="611"/>
      <c r="BI5" s="611"/>
      <c r="BJ5" s="611"/>
      <c r="BK5" s="611"/>
      <c r="BL5" s="611"/>
      <c r="BM5" s="611"/>
      <c r="BN5" s="612"/>
      <c r="BO5" s="613">
        <v>99.3</v>
      </c>
      <c r="BP5" s="613"/>
      <c r="BQ5" s="613"/>
      <c r="BR5" s="613"/>
      <c r="BS5" s="614" t="s">
        <v>124</v>
      </c>
      <c r="BT5" s="614"/>
      <c r="BU5" s="614"/>
      <c r="BV5" s="614"/>
      <c r="BW5" s="614"/>
      <c r="BX5" s="614"/>
      <c r="BY5" s="614"/>
      <c r="BZ5" s="614"/>
      <c r="CA5" s="614"/>
      <c r="CB5" s="618"/>
      <c r="CD5" s="592" t="s">
        <v>214</v>
      </c>
      <c r="CE5" s="593"/>
      <c r="CF5" s="593"/>
      <c r="CG5" s="593"/>
      <c r="CH5" s="593"/>
      <c r="CI5" s="593"/>
      <c r="CJ5" s="593"/>
      <c r="CK5" s="593"/>
      <c r="CL5" s="593"/>
      <c r="CM5" s="593"/>
      <c r="CN5" s="593"/>
      <c r="CO5" s="593"/>
      <c r="CP5" s="593"/>
      <c r="CQ5" s="594"/>
      <c r="CR5" s="592" t="s">
        <v>220</v>
      </c>
      <c r="CS5" s="593"/>
      <c r="CT5" s="593"/>
      <c r="CU5" s="593"/>
      <c r="CV5" s="593"/>
      <c r="CW5" s="593"/>
      <c r="CX5" s="593"/>
      <c r="CY5" s="594"/>
      <c r="CZ5" s="592" t="s">
        <v>212</v>
      </c>
      <c r="DA5" s="593"/>
      <c r="DB5" s="593"/>
      <c r="DC5" s="594"/>
      <c r="DD5" s="592" t="s">
        <v>221</v>
      </c>
      <c r="DE5" s="593"/>
      <c r="DF5" s="593"/>
      <c r="DG5" s="593"/>
      <c r="DH5" s="593"/>
      <c r="DI5" s="593"/>
      <c r="DJ5" s="593"/>
      <c r="DK5" s="593"/>
      <c r="DL5" s="593"/>
      <c r="DM5" s="593"/>
      <c r="DN5" s="593"/>
      <c r="DO5" s="593"/>
      <c r="DP5" s="594"/>
      <c r="DQ5" s="592" t="s">
        <v>222</v>
      </c>
      <c r="DR5" s="593"/>
      <c r="DS5" s="593"/>
      <c r="DT5" s="593"/>
      <c r="DU5" s="593"/>
      <c r="DV5" s="593"/>
      <c r="DW5" s="593"/>
      <c r="DX5" s="593"/>
      <c r="DY5" s="593"/>
      <c r="DZ5" s="593"/>
      <c r="EA5" s="593"/>
      <c r="EB5" s="593"/>
      <c r="EC5" s="594"/>
    </row>
    <row r="6" spans="2:143" ht="11.25" customHeight="1" x14ac:dyDescent="0.15">
      <c r="B6" s="607" t="s">
        <v>223</v>
      </c>
      <c r="C6" s="608"/>
      <c r="D6" s="608"/>
      <c r="E6" s="608"/>
      <c r="F6" s="608"/>
      <c r="G6" s="608"/>
      <c r="H6" s="608"/>
      <c r="I6" s="608"/>
      <c r="J6" s="608"/>
      <c r="K6" s="608"/>
      <c r="L6" s="608"/>
      <c r="M6" s="608"/>
      <c r="N6" s="608"/>
      <c r="O6" s="608"/>
      <c r="P6" s="608"/>
      <c r="Q6" s="609"/>
      <c r="R6" s="610">
        <v>20414</v>
      </c>
      <c r="S6" s="611"/>
      <c r="T6" s="611"/>
      <c r="U6" s="611"/>
      <c r="V6" s="611"/>
      <c r="W6" s="611"/>
      <c r="X6" s="611"/>
      <c r="Y6" s="612"/>
      <c r="Z6" s="613">
        <v>0.7</v>
      </c>
      <c r="AA6" s="613"/>
      <c r="AB6" s="613"/>
      <c r="AC6" s="613"/>
      <c r="AD6" s="614">
        <v>20414</v>
      </c>
      <c r="AE6" s="614"/>
      <c r="AF6" s="614"/>
      <c r="AG6" s="614"/>
      <c r="AH6" s="614"/>
      <c r="AI6" s="614"/>
      <c r="AJ6" s="614"/>
      <c r="AK6" s="614"/>
      <c r="AL6" s="615">
        <v>1.4</v>
      </c>
      <c r="AM6" s="616"/>
      <c r="AN6" s="616"/>
      <c r="AO6" s="617"/>
      <c r="AP6" s="607" t="s">
        <v>224</v>
      </c>
      <c r="AQ6" s="608"/>
      <c r="AR6" s="608"/>
      <c r="AS6" s="608"/>
      <c r="AT6" s="608"/>
      <c r="AU6" s="608"/>
      <c r="AV6" s="608"/>
      <c r="AW6" s="608"/>
      <c r="AX6" s="608"/>
      <c r="AY6" s="608"/>
      <c r="AZ6" s="608"/>
      <c r="BA6" s="608"/>
      <c r="BB6" s="608"/>
      <c r="BC6" s="608"/>
      <c r="BD6" s="608"/>
      <c r="BE6" s="608"/>
      <c r="BF6" s="609"/>
      <c r="BG6" s="610">
        <v>170020</v>
      </c>
      <c r="BH6" s="611"/>
      <c r="BI6" s="611"/>
      <c r="BJ6" s="611"/>
      <c r="BK6" s="611"/>
      <c r="BL6" s="611"/>
      <c r="BM6" s="611"/>
      <c r="BN6" s="612"/>
      <c r="BO6" s="613">
        <v>99.3</v>
      </c>
      <c r="BP6" s="613"/>
      <c r="BQ6" s="613"/>
      <c r="BR6" s="613"/>
      <c r="BS6" s="614" t="s">
        <v>124</v>
      </c>
      <c r="BT6" s="614"/>
      <c r="BU6" s="614"/>
      <c r="BV6" s="614"/>
      <c r="BW6" s="614"/>
      <c r="BX6" s="614"/>
      <c r="BY6" s="614"/>
      <c r="BZ6" s="614"/>
      <c r="CA6" s="614"/>
      <c r="CB6" s="618"/>
      <c r="CD6" s="596" t="s">
        <v>225</v>
      </c>
      <c r="CE6" s="597"/>
      <c r="CF6" s="597"/>
      <c r="CG6" s="597"/>
      <c r="CH6" s="597"/>
      <c r="CI6" s="597"/>
      <c r="CJ6" s="597"/>
      <c r="CK6" s="597"/>
      <c r="CL6" s="597"/>
      <c r="CM6" s="597"/>
      <c r="CN6" s="597"/>
      <c r="CO6" s="597"/>
      <c r="CP6" s="597"/>
      <c r="CQ6" s="598"/>
      <c r="CR6" s="610">
        <v>33964</v>
      </c>
      <c r="CS6" s="611"/>
      <c r="CT6" s="611"/>
      <c r="CU6" s="611"/>
      <c r="CV6" s="611"/>
      <c r="CW6" s="611"/>
      <c r="CX6" s="611"/>
      <c r="CY6" s="612"/>
      <c r="CZ6" s="604">
        <v>1.2</v>
      </c>
      <c r="DA6" s="605"/>
      <c r="DB6" s="605"/>
      <c r="DC6" s="621"/>
      <c r="DD6" s="619" t="s">
        <v>124</v>
      </c>
      <c r="DE6" s="611"/>
      <c r="DF6" s="611"/>
      <c r="DG6" s="611"/>
      <c r="DH6" s="611"/>
      <c r="DI6" s="611"/>
      <c r="DJ6" s="611"/>
      <c r="DK6" s="611"/>
      <c r="DL6" s="611"/>
      <c r="DM6" s="611"/>
      <c r="DN6" s="611"/>
      <c r="DO6" s="611"/>
      <c r="DP6" s="612"/>
      <c r="DQ6" s="619">
        <v>33964</v>
      </c>
      <c r="DR6" s="611"/>
      <c r="DS6" s="611"/>
      <c r="DT6" s="611"/>
      <c r="DU6" s="611"/>
      <c r="DV6" s="611"/>
      <c r="DW6" s="611"/>
      <c r="DX6" s="611"/>
      <c r="DY6" s="611"/>
      <c r="DZ6" s="611"/>
      <c r="EA6" s="611"/>
      <c r="EB6" s="611"/>
      <c r="EC6" s="620"/>
    </row>
    <row r="7" spans="2:143" ht="11.25" customHeight="1" x14ac:dyDescent="0.15">
      <c r="B7" s="607" t="s">
        <v>226</v>
      </c>
      <c r="C7" s="608"/>
      <c r="D7" s="608"/>
      <c r="E7" s="608"/>
      <c r="F7" s="608"/>
      <c r="G7" s="608"/>
      <c r="H7" s="608"/>
      <c r="I7" s="608"/>
      <c r="J7" s="608"/>
      <c r="K7" s="608"/>
      <c r="L7" s="608"/>
      <c r="M7" s="608"/>
      <c r="N7" s="608"/>
      <c r="O7" s="608"/>
      <c r="P7" s="608"/>
      <c r="Q7" s="609"/>
      <c r="R7" s="610">
        <v>40</v>
      </c>
      <c r="S7" s="611"/>
      <c r="T7" s="611"/>
      <c r="U7" s="611"/>
      <c r="V7" s="611"/>
      <c r="W7" s="611"/>
      <c r="X7" s="611"/>
      <c r="Y7" s="612"/>
      <c r="Z7" s="613">
        <v>0</v>
      </c>
      <c r="AA7" s="613"/>
      <c r="AB7" s="613"/>
      <c r="AC7" s="613"/>
      <c r="AD7" s="614">
        <v>40</v>
      </c>
      <c r="AE7" s="614"/>
      <c r="AF7" s="614"/>
      <c r="AG7" s="614"/>
      <c r="AH7" s="614"/>
      <c r="AI7" s="614"/>
      <c r="AJ7" s="614"/>
      <c r="AK7" s="614"/>
      <c r="AL7" s="615">
        <v>0</v>
      </c>
      <c r="AM7" s="616"/>
      <c r="AN7" s="616"/>
      <c r="AO7" s="617"/>
      <c r="AP7" s="607" t="s">
        <v>227</v>
      </c>
      <c r="AQ7" s="608"/>
      <c r="AR7" s="608"/>
      <c r="AS7" s="608"/>
      <c r="AT7" s="608"/>
      <c r="AU7" s="608"/>
      <c r="AV7" s="608"/>
      <c r="AW7" s="608"/>
      <c r="AX7" s="608"/>
      <c r="AY7" s="608"/>
      <c r="AZ7" s="608"/>
      <c r="BA7" s="608"/>
      <c r="BB7" s="608"/>
      <c r="BC7" s="608"/>
      <c r="BD7" s="608"/>
      <c r="BE7" s="608"/>
      <c r="BF7" s="609"/>
      <c r="BG7" s="610">
        <v>61096</v>
      </c>
      <c r="BH7" s="611"/>
      <c r="BI7" s="611"/>
      <c r="BJ7" s="611"/>
      <c r="BK7" s="611"/>
      <c r="BL7" s="611"/>
      <c r="BM7" s="611"/>
      <c r="BN7" s="612"/>
      <c r="BO7" s="613">
        <v>35.700000000000003</v>
      </c>
      <c r="BP7" s="613"/>
      <c r="BQ7" s="613"/>
      <c r="BR7" s="613"/>
      <c r="BS7" s="614" t="s">
        <v>124</v>
      </c>
      <c r="BT7" s="614"/>
      <c r="BU7" s="614"/>
      <c r="BV7" s="614"/>
      <c r="BW7" s="614"/>
      <c r="BX7" s="614"/>
      <c r="BY7" s="614"/>
      <c r="BZ7" s="614"/>
      <c r="CA7" s="614"/>
      <c r="CB7" s="618"/>
      <c r="CD7" s="607" t="s">
        <v>228</v>
      </c>
      <c r="CE7" s="608"/>
      <c r="CF7" s="608"/>
      <c r="CG7" s="608"/>
      <c r="CH7" s="608"/>
      <c r="CI7" s="608"/>
      <c r="CJ7" s="608"/>
      <c r="CK7" s="608"/>
      <c r="CL7" s="608"/>
      <c r="CM7" s="608"/>
      <c r="CN7" s="608"/>
      <c r="CO7" s="608"/>
      <c r="CP7" s="608"/>
      <c r="CQ7" s="609"/>
      <c r="CR7" s="610">
        <v>985914</v>
      </c>
      <c r="CS7" s="611"/>
      <c r="CT7" s="611"/>
      <c r="CU7" s="611"/>
      <c r="CV7" s="611"/>
      <c r="CW7" s="611"/>
      <c r="CX7" s="611"/>
      <c r="CY7" s="612"/>
      <c r="CZ7" s="613">
        <v>33.9</v>
      </c>
      <c r="DA7" s="613"/>
      <c r="DB7" s="613"/>
      <c r="DC7" s="613"/>
      <c r="DD7" s="619">
        <v>376317</v>
      </c>
      <c r="DE7" s="611"/>
      <c r="DF7" s="611"/>
      <c r="DG7" s="611"/>
      <c r="DH7" s="611"/>
      <c r="DI7" s="611"/>
      <c r="DJ7" s="611"/>
      <c r="DK7" s="611"/>
      <c r="DL7" s="611"/>
      <c r="DM7" s="611"/>
      <c r="DN7" s="611"/>
      <c r="DO7" s="611"/>
      <c r="DP7" s="612"/>
      <c r="DQ7" s="619">
        <v>725165</v>
      </c>
      <c r="DR7" s="611"/>
      <c r="DS7" s="611"/>
      <c r="DT7" s="611"/>
      <c r="DU7" s="611"/>
      <c r="DV7" s="611"/>
      <c r="DW7" s="611"/>
      <c r="DX7" s="611"/>
      <c r="DY7" s="611"/>
      <c r="DZ7" s="611"/>
      <c r="EA7" s="611"/>
      <c r="EB7" s="611"/>
      <c r="EC7" s="620"/>
    </row>
    <row r="8" spans="2:143" ht="11.25" customHeight="1" x14ac:dyDescent="0.15">
      <c r="B8" s="607" t="s">
        <v>229</v>
      </c>
      <c r="C8" s="608"/>
      <c r="D8" s="608"/>
      <c r="E8" s="608"/>
      <c r="F8" s="608"/>
      <c r="G8" s="608"/>
      <c r="H8" s="608"/>
      <c r="I8" s="608"/>
      <c r="J8" s="608"/>
      <c r="K8" s="608"/>
      <c r="L8" s="608"/>
      <c r="M8" s="608"/>
      <c r="N8" s="608"/>
      <c r="O8" s="608"/>
      <c r="P8" s="608"/>
      <c r="Q8" s="609"/>
      <c r="R8" s="610">
        <v>539</v>
      </c>
      <c r="S8" s="611"/>
      <c r="T8" s="611"/>
      <c r="U8" s="611"/>
      <c r="V8" s="611"/>
      <c r="W8" s="611"/>
      <c r="X8" s="611"/>
      <c r="Y8" s="612"/>
      <c r="Z8" s="613">
        <v>0</v>
      </c>
      <c r="AA8" s="613"/>
      <c r="AB8" s="613"/>
      <c r="AC8" s="613"/>
      <c r="AD8" s="614">
        <v>539</v>
      </c>
      <c r="AE8" s="614"/>
      <c r="AF8" s="614"/>
      <c r="AG8" s="614"/>
      <c r="AH8" s="614"/>
      <c r="AI8" s="614"/>
      <c r="AJ8" s="614"/>
      <c r="AK8" s="614"/>
      <c r="AL8" s="615">
        <v>0</v>
      </c>
      <c r="AM8" s="616"/>
      <c r="AN8" s="616"/>
      <c r="AO8" s="617"/>
      <c r="AP8" s="607" t="s">
        <v>230</v>
      </c>
      <c r="AQ8" s="608"/>
      <c r="AR8" s="608"/>
      <c r="AS8" s="608"/>
      <c r="AT8" s="608"/>
      <c r="AU8" s="608"/>
      <c r="AV8" s="608"/>
      <c r="AW8" s="608"/>
      <c r="AX8" s="608"/>
      <c r="AY8" s="608"/>
      <c r="AZ8" s="608"/>
      <c r="BA8" s="608"/>
      <c r="BB8" s="608"/>
      <c r="BC8" s="608"/>
      <c r="BD8" s="608"/>
      <c r="BE8" s="608"/>
      <c r="BF8" s="609"/>
      <c r="BG8" s="610">
        <v>2215</v>
      </c>
      <c r="BH8" s="611"/>
      <c r="BI8" s="611"/>
      <c r="BJ8" s="611"/>
      <c r="BK8" s="611"/>
      <c r="BL8" s="611"/>
      <c r="BM8" s="611"/>
      <c r="BN8" s="612"/>
      <c r="BO8" s="613">
        <v>1.3</v>
      </c>
      <c r="BP8" s="613"/>
      <c r="BQ8" s="613"/>
      <c r="BR8" s="613"/>
      <c r="BS8" s="614" t="s">
        <v>124</v>
      </c>
      <c r="BT8" s="614"/>
      <c r="BU8" s="614"/>
      <c r="BV8" s="614"/>
      <c r="BW8" s="614"/>
      <c r="BX8" s="614"/>
      <c r="BY8" s="614"/>
      <c r="BZ8" s="614"/>
      <c r="CA8" s="614"/>
      <c r="CB8" s="618"/>
      <c r="CD8" s="607" t="s">
        <v>231</v>
      </c>
      <c r="CE8" s="608"/>
      <c r="CF8" s="608"/>
      <c r="CG8" s="608"/>
      <c r="CH8" s="608"/>
      <c r="CI8" s="608"/>
      <c r="CJ8" s="608"/>
      <c r="CK8" s="608"/>
      <c r="CL8" s="608"/>
      <c r="CM8" s="608"/>
      <c r="CN8" s="608"/>
      <c r="CO8" s="608"/>
      <c r="CP8" s="608"/>
      <c r="CQ8" s="609"/>
      <c r="CR8" s="610">
        <v>316319</v>
      </c>
      <c r="CS8" s="611"/>
      <c r="CT8" s="611"/>
      <c r="CU8" s="611"/>
      <c r="CV8" s="611"/>
      <c r="CW8" s="611"/>
      <c r="CX8" s="611"/>
      <c r="CY8" s="612"/>
      <c r="CZ8" s="613">
        <v>10.9</v>
      </c>
      <c r="DA8" s="613"/>
      <c r="DB8" s="613"/>
      <c r="DC8" s="613"/>
      <c r="DD8" s="619">
        <v>10197</v>
      </c>
      <c r="DE8" s="611"/>
      <c r="DF8" s="611"/>
      <c r="DG8" s="611"/>
      <c r="DH8" s="611"/>
      <c r="DI8" s="611"/>
      <c r="DJ8" s="611"/>
      <c r="DK8" s="611"/>
      <c r="DL8" s="611"/>
      <c r="DM8" s="611"/>
      <c r="DN8" s="611"/>
      <c r="DO8" s="611"/>
      <c r="DP8" s="612"/>
      <c r="DQ8" s="619">
        <v>207225</v>
      </c>
      <c r="DR8" s="611"/>
      <c r="DS8" s="611"/>
      <c r="DT8" s="611"/>
      <c r="DU8" s="611"/>
      <c r="DV8" s="611"/>
      <c r="DW8" s="611"/>
      <c r="DX8" s="611"/>
      <c r="DY8" s="611"/>
      <c r="DZ8" s="611"/>
      <c r="EA8" s="611"/>
      <c r="EB8" s="611"/>
      <c r="EC8" s="620"/>
    </row>
    <row r="9" spans="2:143" ht="11.25" customHeight="1" x14ac:dyDescent="0.15">
      <c r="B9" s="607" t="s">
        <v>232</v>
      </c>
      <c r="C9" s="608"/>
      <c r="D9" s="608"/>
      <c r="E9" s="608"/>
      <c r="F9" s="608"/>
      <c r="G9" s="608"/>
      <c r="H9" s="608"/>
      <c r="I9" s="608"/>
      <c r="J9" s="608"/>
      <c r="K9" s="608"/>
      <c r="L9" s="608"/>
      <c r="M9" s="608"/>
      <c r="N9" s="608"/>
      <c r="O9" s="608"/>
      <c r="P9" s="608"/>
      <c r="Q9" s="609"/>
      <c r="R9" s="610">
        <v>582</v>
      </c>
      <c r="S9" s="611"/>
      <c r="T9" s="611"/>
      <c r="U9" s="611"/>
      <c r="V9" s="611"/>
      <c r="W9" s="611"/>
      <c r="X9" s="611"/>
      <c r="Y9" s="612"/>
      <c r="Z9" s="613">
        <v>0</v>
      </c>
      <c r="AA9" s="613"/>
      <c r="AB9" s="613"/>
      <c r="AC9" s="613"/>
      <c r="AD9" s="614">
        <v>582</v>
      </c>
      <c r="AE9" s="614"/>
      <c r="AF9" s="614"/>
      <c r="AG9" s="614"/>
      <c r="AH9" s="614"/>
      <c r="AI9" s="614"/>
      <c r="AJ9" s="614"/>
      <c r="AK9" s="614"/>
      <c r="AL9" s="615">
        <v>0</v>
      </c>
      <c r="AM9" s="616"/>
      <c r="AN9" s="616"/>
      <c r="AO9" s="617"/>
      <c r="AP9" s="607" t="s">
        <v>233</v>
      </c>
      <c r="AQ9" s="608"/>
      <c r="AR9" s="608"/>
      <c r="AS9" s="608"/>
      <c r="AT9" s="608"/>
      <c r="AU9" s="608"/>
      <c r="AV9" s="608"/>
      <c r="AW9" s="608"/>
      <c r="AX9" s="608"/>
      <c r="AY9" s="608"/>
      <c r="AZ9" s="608"/>
      <c r="BA9" s="608"/>
      <c r="BB9" s="608"/>
      <c r="BC9" s="608"/>
      <c r="BD9" s="608"/>
      <c r="BE9" s="608"/>
      <c r="BF9" s="609"/>
      <c r="BG9" s="610">
        <v>52599</v>
      </c>
      <c r="BH9" s="611"/>
      <c r="BI9" s="611"/>
      <c r="BJ9" s="611"/>
      <c r="BK9" s="611"/>
      <c r="BL9" s="611"/>
      <c r="BM9" s="611"/>
      <c r="BN9" s="612"/>
      <c r="BO9" s="613">
        <v>30.7</v>
      </c>
      <c r="BP9" s="613"/>
      <c r="BQ9" s="613"/>
      <c r="BR9" s="613"/>
      <c r="BS9" s="614" t="s">
        <v>124</v>
      </c>
      <c r="BT9" s="614"/>
      <c r="BU9" s="614"/>
      <c r="BV9" s="614"/>
      <c r="BW9" s="614"/>
      <c r="BX9" s="614"/>
      <c r="BY9" s="614"/>
      <c r="BZ9" s="614"/>
      <c r="CA9" s="614"/>
      <c r="CB9" s="618"/>
      <c r="CD9" s="607" t="s">
        <v>234</v>
      </c>
      <c r="CE9" s="608"/>
      <c r="CF9" s="608"/>
      <c r="CG9" s="608"/>
      <c r="CH9" s="608"/>
      <c r="CI9" s="608"/>
      <c r="CJ9" s="608"/>
      <c r="CK9" s="608"/>
      <c r="CL9" s="608"/>
      <c r="CM9" s="608"/>
      <c r="CN9" s="608"/>
      <c r="CO9" s="608"/>
      <c r="CP9" s="608"/>
      <c r="CQ9" s="609"/>
      <c r="CR9" s="610">
        <v>200948</v>
      </c>
      <c r="CS9" s="611"/>
      <c r="CT9" s="611"/>
      <c r="CU9" s="611"/>
      <c r="CV9" s="611"/>
      <c r="CW9" s="611"/>
      <c r="CX9" s="611"/>
      <c r="CY9" s="612"/>
      <c r="CZ9" s="613">
        <v>6.9</v>
      </c>
      <c r="DA9" s="613"/>
      <c r="DB9" s="613"/>
      <c r="DC9" s="613"/>
      <c r="DD9" s="619" t="s">
        <v>124</v>
      </c>
      <c r="DE9" s="611"/>
      <c r="DF9" s="611"/>
      <c r="DG9" s="611"/>
      <c r="DH9" s="611"/>
      <c r="DI9" s="611"/>
      <c r="DJ9" s="611"/>
      <c r="DK9" s="611"/>
      <c r="DL9" s="611"/>
      <c r="DM9" s="611"/>
      <c r="DN9" s="611"/>
      <c r="DO9" s="611"/>
      <c r="DP9" s="612"/>
      <c r="DQ9" s="619">
        <v>181726</v>
      </c>
      <c r="DR9" s="611"/>
      <c r="DS9" s="611"/>
      <c r="DT9" s="611"/>
      <c r="DU9" s="611"/>
      <c r="DV9" s="611"/>
      <c r="DW9" s="611"/>
      <c r="DX9" s="611"/>
      <c r="DY9" s="611"/>
      <c r="DZ9" s="611"/>
      <c r="EA9" s="611"/>
      <c r="EB9" s="611"/>
      <c r="EC9" s="620"/>
    </row>
    <row r="10" spans="2:143" ht="11.25" customHeight="1" x14ac:dyDescent="0.15">
      <c r="B10" s="607" t="s">
        <v>235</v>
      </c>
      <c r="C10" s="608"/>
      <c r="D10" s="608"/>
      <c r="E10" s="608"/>
      <c r="F10" s="608"/>
      <c r="G10" s="608"/>
      <c r="H10" s="608"/>
      <c r="I10" s="608"/>
      <c r="J10" s="608"/>
      <c r="K10" s="608"/>
      <c r="L10" s="608"/>
      <c r="M10" s="608"/>
      <c r="N10" s="608"/>
      <c r="O10" s="608"/>
      <c r="P10" s="608"/>
      <c r="Q10" s="609"/>
      <c r="R10" s="610" t="s">
        <v>124</v>
      </c>
      <c r="S10" s="611"/>
      <c r="T10" s="611"/>
      <c r="U10" s="611"/>
      <c r="V10" s="611"/>
      <c r="W10" s="611"/>
      <c r="X10" s="611"/>
      <c r="Y10" s="612"/>
      <c r="Z10" s="613" t="s">
        <v>124</v>
      </c>
      <c r="AA10" s="613"/>
      <c r="AB10" s="613"/>
      <c r="AC10" s="613"/>
      <c r="AD10" s="614" t="s">
        <v>124</v>
      </c>
      <c r="AE10" s="614"/>
      <c r="AF10" s="614"/>
      <c r="AG10" s="614"/>
      <c r="AH10" s="614"/>
      <c r="AI10" s="614"/>
      <c r="AJ10" s="614"/>
      <c r="AK10" s="614"/>
      <c r="AL10" s="615" t="s">
        <v>124</v>
      </c>
      <c r="AM10" s="616"/>
      <c r="AN10" s="616"/>
      <c r="AO10" s="617"/>
      <c r="AP10" s="607" t="s">
        <v>236</v>
      </c>
      <c r="AQ10" s="608"/>
      <c r="AR10" s="608"/>
      <c r="AS10" s="608"/>
      <c r="AT10" s="608"/>
      <c r="AU10" s="608"/>
      <c r="AV10" s="608"/>
      <c r="AW10" s="608"/>
      <c r="AX10" s="608"/>
      <c r="AY10" s="608"/>
      <c r="AZ10" s="608"/>
      <c r="BA10" s="608"/>
      <c r="BB10" s="608"/>
      <c r="BC10" s="608"/>
      <c r="BD10" s="608"/>
      <c r="BE10" s="608"/>
      <c r="BF10" s="609"/>
      <c r="BG10" s="610">
        <v>3622</v>
      </c>
      <c r="BH10" s="611"/>
      <c r="BI10" s="611"/>
      <c r="BJ10" s="611"/>
      <c r="BK10" s="611"/>
      <c r="BL10" s="611"/>
      <c r="BM10" s="611"/>
      <c r="BN10" s="612"/>
      <c r="BO10" s="613">
        <v>2.1</v>
      </c>
      <c r="BP10" s="613"/>
      <c r="BQ10" s="613"/>
      <c r="BR10" s="613"/>
      <c r="BS10" s="614" t="s">
        <v>124</v>
      </c>
      <c r="BT10" s="614"/>
      <c r="BU10" s="614"/>
      <c r="BV10" s="614"/>
      <c r="BW10" s="614"/>
      <c r="BX10" s="614"/>
      <c r="BY10" s="614"/>
      <c r="BZ10" s="614"/>
      <c r="CA10" s="614"/>
      <c r="CB10" s="618"/>
      <c r="CD10" s="607" t="s">
        <v>237</v>
      </c>
      <c r="CE10" s="608"/>
      <c r="CF10" s="608"/>
      <c r="CG10" s="608"/>
      <c r="CH10" s="608"/>
      <c r="CI10" s="608"/>
      <c r="CJ10" s="608"/>
      <c r="CK10" s="608"/>
      <c r="CL10" s="608"/>
      <c r="CM10" s="608"/>
      <c r="CN10" s="608"/>
      <c r="CO10" s="608"/>
      <c r="CP10" s="608"/>
      <c r="CQ10" s="609"/>
      <c r="CR10" s="610" t="s">
        <v>124</v>
      </c>
      <c r="CS10" s="611"/>
      <c r="CT10" s="611"/>
      <c r="CU10" s="611"/>
      <c r="CV10" s="611"/>
      <c r="CW10" s="611"/>
      <c r="CX10" s="611"/>
      <c r="CY10" s="612"/>
      <c r="CZ10" s="613" t="s">
        <v>124</v>
      </c>
      <c r="DA10" s="613"/>
      <c r="DB10" s="613"/>
      <c r="DC10" s="613"/>
      <c r="DD10" s="619" t="s">
        <v>124</v>
      </c>
      <c r="DE10" s="611"/>
      <c r="DF10" s="611"/>
      <c r="DG10" s="611"/>
      <c r="DH10" s="611"/>
      <c r="DI10" s="611"/>
      <c r="DJ10" s="611"/>
      <c r="DK10" s="611"/>
      <c r="DL10" s="611"/>
      <c r="DM10" s="611"/>
      <c r="DN10" s="611"/>
      <c r="DO10" s="611"/>
      <c r="DP10" s="612"/>
      <c r="DQ10" s="619" t="s">
        <v>124</v>
      </c>
      <c r="DR10" s="611"/>
      <c r="DS10" s="611"/>
      <c r="DT10" s="611"/>
      <c r="DU10" s="611"/>
      <c r="DV10" s="611"/>
      <c r="DW10" s="611"/>
      <c r="DX10" s="611"/>
      <c r="DY10" s="611"/>
      <c r="DZ10" s="611"/>
      <c r="EA10" s="611"/>
      <c r="EB10" s="611"/>
      <c r="EC10" s="620"/>
    </row>
    <row r="11" spans="2:143" ht="11.25" customHeight="1" x14ac:dyDescent="0.15">
      <c r="B11" s="607" t="s">
        <v>238</v>
      </c>
      <c r="C11" s="608"/>
      <c r="D11" s="608"/>
      <c r="E11" s="608"/>
      <c r="F11" s="608"/>
      <c r="G11" s="608"/>
      <c r="H11" s="608"/>
      <c r="I11" s="608"/>
      <c r="J11" s="608"/>
      <c r="K11" s="608"/>
      <c r="L11" s="608"/>
      <c r="M11" s="608"/>
      <c r="N11" s="608"/>
      <c r="O11" s="608"/>
      <c r="P11" s="608"/>
      <c r="Q11" s="609"/>
      <c r="R11" s="610">
        <v>38103</v>
      </c>
      <c r="S11" s="611"/>
      <c r="T11" s="611"/>
      <c r="U11" s="611"/>
      <c r="V11" s="611"/>
      <c r="W11" s="611"/>
      <c r="X11" s="611"/>
      <c r="Y11" s="612"/>
      <c r="Z11" s="615">
        <v>1.3</v>
      </c>
      <c r="AA11" s="616"/>
      <c r="AB11" s="616"/>
      <c r="AC11" s="622"/>
      <c r="AD11" s="619">
        <v>38103</v>
      </c>
      <c r="AE11" s="611"/>
      <c r="AF11" s="611"/>
      <c r="AG11" s="611"/>
      <c r="AH11" s="611"/>
      <c r="AI11" s="611"/>
      <c r="AJ11" s="611"/>
      <c r="AK11" s="612"/>
      <c r="AL11" s="615">
        <v>2.6</v>
      </c>
      <c r="AM11" s="616"/>
      <c r="AN11" s="616"/>
      <c r="AO11" s="617"/>
      <c r="AP11" s="607" t="s">
        <v>239</v>
      </c>
      <c r="AQ11" s="608"/>
      <c r="AR11" s="608"/>
      <c r="AS11" s="608"/>
      <c r="AT11" s="608"/>
      <c r="AU11" s="608"/>
      <c r="AV11" s="608"/>
      <c r="AW11" s="608"/>
      <c r="AX11" s="608"/>
      <c r="AY11" s="608"/>
      <c r="AZ11" s="608"/>
      <c r="BA11" s="608"/>
      <c r="BB11" s="608"/>
      <c r="BC11" s="608"/>
      <c r="BD11" s="608"/>
      <c r="BE11" s="608"/>
      <c r="BF11" s="609"/>
      <c r="BG11" s="610">
        <v>2660</v>
      </c>
      <c r="BH11" s="611"/>
      <c r="BI11" s="611"/>
      <c r="BJ11" s="611"/>
      <c r="BK11" s="611"/>
      <c r="BL11" s="611"/>
      <c r="BM11" s="611"/>
      <c r="BN11" s="612"/>
      <c r="BO11" s="613">
        <v>1.6</v>
      </c>
      <c r="BP11" s="613"/>
      <c r="BQ11" s="613"/>
      <c r="BR11" s="613"/>
      <c r="BS11" s="614" t="s">
        <v>124</v>
      </c>
      <c r="BT11" s="614"/>
      <c r="BU11" s="614"/>
      <c r="BV11" s="614"/>
      <c r="BW11" s="614"/>
      <c r="BX11" s="614"/>
      <c r="BY11" s="614"/>
      <c r="BZ11" s="614"/>
      <c r="CA11" s="614"/>
      <c r="CB11" s="618"/>
      <c r="CD11" s="607" t="s">
        <v>240</v>
      </c>
      <c r="CE11" s="608"/>
      <c r="CF11" s="608"/>
      <c r="CG11" s="608"/>
      <c r="CH11" s="608"/>
      <c r="CI11" s="608"/>
      <c r="CJ11" s="608"/>
      <c r="CK11" s="608"/>
      <c r="CL11" s="608"/>
      <c r="CM11" s="608"/>
      <c r="CN11" s="608"/>
      <c r="CO11" s="608"/>
      <c r="CP11" s="608"/>
      <c r="CQ11" s="609"/>
      <c r="CR11" s="610">
        <v>466325</v>
      </c>
      <c r="CS11" s="611"/>
      <c r="CT11" s="611"/>
      <c r="CU11" s="611"/>
      <c r="CV11" s="611"/>
      <c r="CW11" s="611"/>
      <c r="CX11" s="611"/>
      <c r="CY11" s="612"/>
      <c r="CZ11" s="613">
        <v>16.100000000000001</v>
      </c>
      <c r="DA11" s="613"/>
      <c r="DB11" s="613"/>
      <c r="DC11" s="613"/>
      <c r="DD11" s="619">
        <v>354655</v>
      </c>
      <c r="DE11" s="611"/>
      <c r="DF11" s="611"/>
      <c r="DG11" s="611"/>
      <c r="DH11" s="611"/>
      <c r="DI11" s="611"/>
      <c r="DJ11" s="611"/>
      <c r="DK11" s="611"/>
      <c r="DL11" s="611"/>
      <c r="DM11" s="611"/>
      <c r="DN11" s="611"/>
      <c r="DO11" s="611"/>
      <c r="DP11" s="612"/>
      <c r="DQ11" s="619">
        <v>78414</v>
      </c>
      <c r="DR11" s="611"/>
      <c r="DS11" s="611"/>
      <c r="DT11" s="611"/>
      <c r="DU11" s="611"/>
      <c r="DV11" s="611"/>
      <c r="DW11" s="611"/>
      <c r="DX11" s="611"/>
      <c r="DY11" s="611"/>
      <c r="DZ11" s="611"/>
      <c r="EA11" s="611"/>
      <c r="EB11" s="611"/>
      <c r="EC11" s="620"/>
    </row>
    <row r="12" spans="2:143" ht="11.25" customHeight="1" x14ac:dyDescent="0.15">
      <c r="B12" s="607" t="s">
        <v>241</v>
      </c>
      <c r="C12" s="608"/>
      <c r="D12" s="608"/>
      <c r="E12" s="608"/>
      <c r="F12" s="608"/>
      <c r="G12" s="608"/>
      <c r="H12" s="608"/>
      <c r="I12" s="608"/>
      <c r="J12" s="608"/>
      <c r="K12" s="608"/>
      <c r="L12" s="608"/>
      <c r="M12" s="608"/>
      <c r="N12" s="608"/>
      <c r="O12" s="608"/>
      <c r="P12" s="608"/>
      <c r="Q12" s="609"/>
      <c r="R12" s="610" t="s">
        <v>124</v>
      </c>
      <c r="S12" s="611"/>
      <c r="T12" s="611"/>
      <c r="U12" s="611"/>
      <c r="V12" s="611"/>
      <c r="W12" s="611"/>
      <c r="X12" s="611"/>
      <c r="Y12" s="612"/>
      <c r="Z12" s="613" t="s">
        <v>124</v>
      </c>
      <c r="AA12" s="613"/>
      <c r="AB12" s="613"/>
      <c r="AC12" s="613"/>
      <c r="AD12" s="614" t="s">
        <v>124</v>
      </c>
      <c r="AE12" s="614"/>
      <c r="AF12" s="614"/>
      <c r="AG12" s="614"/>
      <c r="AH12" s="614"/>
      <c r="AI12" s="614"/>
      <c r="AJ12" s="614"/>
      <c r="AK12" s="614"/>
      <c r="AL12" s="615" t="s">
        <v>124</v>
      </c>
      <c r="AM12" s="616"/>
      <c r="AN12" s="616"/>
      <c r="AO12" s="617"/>
      <c r="AP12" s="607" t="s">
        <v>242</v>
      </c>
      <c r="AQ12" s="608"/>
      <c r="AR12" s="608"/>
      <c r="AS12" s="608"/>
      <c r="AT12" s="608"/>
      <c r="AU12" s="608"/>
      <c r="AV12" s="608"/>
      <c r="AW12" s="608"/>
      <c r="AX12" s="608"/>
      <c r="AY12" s="608"/>
      <c r="AZ12" s="608"/>
      <c r="BA12" s="608"/>
      <c r="BB12" s="608"/>
      <c r="BC12" s="608"/>
      <c r="BD12" s="608"/>
      <c r="BE12" s="608"/>
      <c r="BF12" s="609"/>
      <c r="BG12" s="610">
        <v>98255</v>
      </c>
      <c r="BH12" s="611"/>
      <c r="BI12" s="611"/>
      <c r="BJ12" s="611"/>
      <c r="BK12" s="611"/>
      <c r="BL12" s="611"/>
      <c r="BM12" s="611"/>
      <c r="BN12" s="612"/>
      <c r="BO12" s="613">
        <v>57.4</v>
      </c>
      <c r="BP12" s="613"/>
      <c r="BQ12" s="613"/>
      <c r="BR12" s="613"/>
      <c r="BS12" s="614" t="s">
        <v>124</v>
      </c>
      <c r="BT12" s="614"/>
      <c r="BU12" s="614"/>
      <c r="BV12" s="614"/>
      <c r="BW12" s="614"/>
      <c r="BX12" s="614"/>
      <c r="BY12" s="614"/>
      <c r="BZ12" s="614"/>
      <c r="CA12" s="614"/>
      <c r="CB12" s="618"/>
      <c r="CD12" s="607" t="s">
        <v>243</v>
      </c>
      <c r="CE12" s="608"/>
      <c r="CF12" s="608"/>
      <c r="CG12" s="608"/>
      <c r="CH12" s="608"/>
      <c r="CI12" s="608"/>
      <c r="CJ12" s="608"/>
      <c r="CK12" s="608"/>
      <c r="CL12" s="608"/>
      <c r="CM12" s="608"/>
      <c r="CN12" s="608"/>
      <c r="CO12" s="608"/>
      <c r="CP12" s="608"/>
      <c r="CQ12" s="609"/>
      <c r="CR12" s="610">
        <v>129821</v>
      </c>
      <c r="CS12" s="611"/>
      <c r="CT12" s="611"/>
      <c r="CU12" s="611"/>
      <c r="CV12" s="611"/>
      <c r="CW12" s="611"/>
      <c r="CX12" s="611"/>
      <c r="CY12" s="612"/>
      <c r="CZ12" s="613">
        <v>4.5</v>
      </c>
      <c r="DA12" s="613"/>
      <c r="DB12" s="613"/>
      <c r="DC12" s="613"/>
      <c r="DD12" s="619">
        <v>12464</v>
      </c>
      <c r="DE12" s="611"/>
      <c r="DF12" s="611"/>
      <c r="DG12" s="611"/>
      <c r="DH12" s="611"/>
      <c r="DI12" s="611"/>
      <c r="DJ12" s="611"/>
      <c r="DK12" s="611"/>
      <c r="DL12" s="611"/>
      <c r="DM12" s="611"/>
      <c r="DN12" s="611"/>
      <c r="DO12" s="611"/>
      <c r="DP12" s="612"/>
      <c r="DQ12" s="619">
        <v>104829</v>
      </c>
      <c r="DR12" s="611"/>
      <c r="DS12" s="611"/>
      <c r="DT12" s="611"/>
      <c r="DU12" s="611"/>
      <c r="DV12" s="611"/>
      <c r="DW12" s="611"/>
      <c r="DX12" s="611"/>
      <c r="DY12" s="611"/>
      <c r="DZ12" s="611"/>
      <c r="EA12" s="611"/>
      <c r="EB12" s="611"/>
      <c r="EC12" s="620"/>
    </row>
    <row r="13" spans="2:143" ht="11.25" customHeight="1" x14ac:dyDescent="0.15">
      <c r="B13" s="607" t="s">
        <v>244</v>
      </c>
      <c r="C13" s="608"/>
      <c r="D13" s="608"/>
      <c r="E13" s="608"/>
      <c r="F13" s="608"/>
      <c r="G13" s="608"/>
      <c r="H13" s="608"/>
      <c r="I13" s="608"/>
      <c r="J13" s="608"/>
      <c r="K13" s="608"/>
      <c r="L13" s="608"/>
      <c r="M13" s="608"/>
      <c r="N13" s="608"/>
      <c r="O13" s="608"/>
      <c r="P13" s="608"/>
      <c r="Q13" s="609"/>
      <c r="R13" s="610" t="s">
        <v>124</v>
      </c>
      <c r="S13" s="611"/>
      <c r="T13" s="611"/>
      <c r="U13" s="611"/>
      <c r="V13" s="611"/>
      <c r="W13" s="611"/>
      <c r="X13" s="611"/>
      <c r="Y13" s="612"/>
      <c r="Z13" s="613" t="s">
        <v>124</v>
      </c>
      <c r="AA13" s="613"/>
      <c r="AB13" s="613"/>
      <c r="AC13" s="613"/>
      <c r="AD13" s="614" t="s">
        <v>124</v>
      </c>
      <c r="AE13" s="614"/>
      <c r="AF13" s="614"/>
      <c r="AG13" s="614"/>
      <c r="AH13" s="614"/>
      <c r="AI13" s="614"/>
      <c r="AJ13" s="614"/>
      <c r="AK13" s="614"/>
      <c r="AL13" s="615" t="s">
        <v>124</v>
      </c>
      <c r="AM13" s="616"/>
      <c r="AN13" s="616"/>
      <c r="AO13" s="617"/>
      <c r="AP13" s="607" t="s">
        <v>245</v>
      </c>
      <c r="AQ13" s="608"/>
      <c r="AR13" s="608"/>
      <c r="AS13" s="608"/>
      <c r="AT13" s="608"/>
      <c r="AU13" s="608"/>
      <c r="AV13" s="608"/>
      <c r="AW13" s="608"/>
      <c r="AX13" s="608"/>
      <c r="AY13" s="608"/>
      <c r="AZ13" s="608"/>
      <c r="BA13" s="608"/>
      <c r="BB13" s="608"/>
      <c r="BC13" s="608"/>
      <c r="BD13" s="608"/>
      <c r="BE13" s="608"/>
      <c r="BF13" s="609"/>
      <c r="BG13" s="610">
        <v>96976</v>
      </c>
      <c r="BH13" s="611"/>
      <c r="BI13" s="611"/>
      <c r="BJ13" s="611"/>
      <c r="BK13" s="611"/>
      <c r="BL13" s="611"/>
      <c r="BM13" s="611"/>
      <c r="BN13" s="612"/>
      <c r="BO13" s="613">
        <v>56.6</v>
      </c>
      <c r="BP13" s="613"/>
      <c r="BQ13" s="613"/>
      <c r="BR13" s="613"/>
      <c r="BS13" s="614" t="s">
        <v>124</v>
      </c>
      <c r="BT13" s="614"/>
      <c r="BU13" s="614"/>
      <c r="BV13" s="614"/>
      <c r="BW13" s="614"/>
      <c r="BX13" s="614"/>
      <c r="BY13" s="614"/>
      <c r="BZ13" s="614"/>
      <c r="CA13" s="614"/>
      <c r="CB13" s="618"/>
      <c r="CD13" s="607" t="s">
        <v>246</v>
      </c>
      <c r="CE13" s="608"/>
      <c r="CF13" s="608"/>
      <c r="CG13" s="608"/>
      <c r="CH13" s="608"/>
      <c r="CI13" s="608"/>
      <c r="CJ13" s="608"/>
      <c r="CK13" s="608"/>
      <c r="CL13" s="608"/>
      <c r="CM13" s="608"/>
      <c r="CN13" s="608"/>
      <c r="CO13" s="608"/>
      <c r="CP13" s="608"/>
      <c r="CQ13" s="609"/>
      <c r="CR13" s="610">
        <v>111467</v>
      </c>
      <c r="CS13" s="611"/>
      <c r="CT13" s="611"/>
      <c r="CU13" s="611"/>
      <c r="CV13" s="611"/>
      <c r="CW13" s="611"/>
      <c r="CX13" s="611"/>
      <c r="CY13" s="612"/>
      <c r="CZ13" s="613">
        <v>3.8</v>
      </c>
      <c r="DA13" s="613"/>
      <c r="DB13" s="613"/>
      <c r="DC13" s="613"/>
      <c r="DD13" s="619">
        <v>8672</v>
      </c>
      <c r="DE13" s="611"/>
      <c r="DF13" s="611"/>
      <c r="DG13" s="611"/>
      <c r="DH13" s="611"/>
      <c r="DI13" s="611"/>
      <c r="DJ13" s="611"/>
      <c r="DK13" s="611"/>
      <c r="DL13" s="611"/>
      <c r="DM13" s="611"/>
      <c r="DN13" s="611"/>
      <c r="DO13" s="611"/>
      <c r="DP13" s="612"/>
      <c r="DQ13" s="619">
        <v>92587</v>
      </c>
      <c r="DR13" s="611"/>
      <c r="DS13" s="611"/>
      <c r="DT13" s="611"/>
      <c r="DU13" s="611"/>
      <c r="DV13" s="611"/>
      <c r="DW13" s="611"/>
      <c r="DX13" s="611"/>
      <c r="DY13" s="611"/>
      <c r="DZ13" s="611"/>
      <c r="EA13" s="611"/>
      <c r="EB13" s="611"/>
      <c r="EC13" s="620"/>
    </row>
    <row r="14" spans="2:143" ht="11.25" customHeight="1" x14ac:dyDescent="0.15">
      <c r="B14" s="607" t="s">
        <v>247</v>
      </c>
      <c r="C14" s="608"/>
      <c r="D14" s="608"/>
      <c r="E14" s="608"/>
      <c r="F14" s="608"/>
      <c r="G14" s="608"/>
      <c r="H14" s="608"/>
      <c r="I14" s="608"/>
      <c r="J14" s="608"/>
      <c r="K14" s="608"/>
      <c r="L14" s="608"/>
      <c r="M14" s="608"/>
      <c r="N14" s="608"/>
      <c r="O14" s="608"/>
      <c r="P14" s="608"/>
      <c r="Q14" s="609"/>
      <c r="R14" s="610">
        <v>143</v>
      </c>
      <c r="S14" s="611"/>
      <c r="T14" s="611"/>
      <c r="U14" s="611"/>
      <c r="V14" s="611"/>
      <c r="W14" s="611"/>
      <c r="X14" s="611"/>
      <c r="Y14" s="612"/>
      <c r="Z14" s="613">
        <v>0</v>
      </c>
      <c r="AA14" s="613"/>
      <c r="AB14" s="613"/>
      <c r="AC14" s="613"/>
      <c r="AD14" s="614">
        <v>143</v>
      </c>
      <c r="AE14" s="614"/>
      <c r="AF14" s="614"/>
      <c r="AG14" s="614"/>
      <c r="AH14" s="614"/>
      <c r="AI14" s="614"/>
      <c r="AJ14" s="614"/>
      <c r="AK14" s="614"/>
      <c r="AL14" s="615">
        <v>0</v>
      </c>
      <c r="AM14" s="616"/>
      <c r="AN14" s="616"/>
      <c r="AO14" s="617"/>
      <c r="AP14" s="607" t="s">
        <v>248</v>
      </c>
      <c r="AQ14" s="608"/>
      <c r="AR14" s="608"/>
      <c r="AS14" s="608"/>
      <c r="AT14" s="608"/>
      <c r="AU14" s="608"/>
      <c r="AV14" s="608"/>
      <c r="AW14" s="608"/>
      <c r="AX14" s="608"/>
      <c r="AY14" s="608"/>
      <c r="AZ14" s="608"/>
      <c r="BA14" s="608"/>
      <c r="BB14" s="608"/>
      <c r="BC14" s="608"/>
      <c r="BD14" s="608"/>
      <c r="BE14" s="608"/>
      <c r="BF14" s="609"/>
      <c r="BG14" s="610">
        <v>5678</v>
      </c>
      <c r="BH14" s="611"/>
      <c r="BI14" s="611"/>
      <c r="BJ14" s="611"/>
      <c r="BK14" s="611"/>
      <c r="BL14" s="611"/>
      <c r="BM14" s="611"/>
      <c r="BN14" s="612"/>
      <c r="BO14" s="613">
        <v>3.3</v>
      </c>
      <c r="BP14" s="613"/>
      <c r="BQ14" s="613"/>
      <c r="BR14" s="613"/>
      <c r="BS14" s="614" t="s">
        <v>124</v>
      </c>
      <c r="BT14" s="614"/>
      <c r="BU14" s="614"/>
      <c r="BV14" s="614"/>
      <c r="BW14" s="614"/>
      <c r="BX14" s="614"/>
      <c r="BY14" s="614"/>
      <c r="BZ14" s="614"/>
      <c r="CA14" s="614"/>
      <c r="CB14" s="618"/>
      <c r="CD14" s="607" t="s">
        <v>249</v>
      </c>
      <c r="CE14" s="608"/>
      <c r="CF14" s="608"/>
      <c r="CG14" s="608"/>
      <c r="CH14" s="608"/>
      <c r="CI14" s="608"/>
      <c r="CJ14" s="608"/>
      <c r="CK14" s="608"/>
      <c r="CL14" s="608"/>
      <c r="CM14" s="608"/>
      <c r="CN14" s="608"/>
      <c r="CO14" s="608"/>
      <c r="CP14" s="608"/>
      <c r="CQ14" s="609"/>
      <c r="CR14" s="610">
        <v>101458</v>
      </c>
      <c r="CS14" s="611"/>
      <c r="CT14" s="611"/>
      <c r="CU14" s="611"/>
      <c r="CV14" s="611"/>
      <c r="CW14" s="611"/>
      <c r="CX14" s="611"/>
      <c r="CY14" s="612"/>
      <c r="CZ14" s="613">
        <v>3.5</v>
      </c>
      <c r="DA14" s="613"/>
      <c r="DB14" s="613"/>
      <c r="DC14" s="613"/>
      <c r="DD14" s="619">
        <v>13679</v>
      </c>
      <c r="DE14" s="611"/>
      <c r="DF14" s="611"/>
      <c r="DG14" s="611"/>
      <c r="DH14" s="611"/>
      <c r="DI14" s="611"/>
      <c r="DJ14" s="611"/>
      <c r="DK14" s="611"/>
      <c r="DL14" s="611"/>
      <c r="DM14" s="611"/>
      <c r="DN14" s="611"/>
      <c r="DO14" s="611"/>
      <c r="DP14" s="612"/>
      <c r="DQ14" s="619">
        <v>87993</v>
      </c>
      <c r="DR14" s="611"/>
      <c r="DS14" s="611"/>
      <c r="DT14" s="611"/>
      <c r="DU14" s="611"/>
      <c r="DV14" s="611"/>
      <c r="DW14" s="611"/>
      <c r="DX14" s="611"/>
      <c r="DY14" s="611"/>
      <c r="DZ14" s="611"/>
      <c r="EA14" s="611"/>
      <c r="EB14" s="611"/>
      <c r="EC14" s="620"/>
    </row>
    <row r="15" spans="2:143" ht="11.25" customHeight="1" x14ac:dyDescent="0.15">
      <c r="B15" s="607" t="s">
        <v>250</v>
      </c>
      <c r="C15" s="608"/>
      <c r="D15" s="608"/>
      <c r="E15" s="608"/>
      <c r="F15" s="608"/>
      <c r="G15" s="608"/>
      <c r="H15" s="608"/>
      <c r="I15" s="608"/>
      <c r="J15" s="608"/>
      <c r="K15" s="608"/>
      <c r="L15" s="608"/>
      <c r="M15" s="608"/>
      <c r="N15" s="608"/>
      <c r="O15" s="608"/>
      <c r="P15" s="608"/>
      <c r="Q15" s="609"/>
      <c r="R15" s="610" t="s">
        <v>124</v>
      </c>
      <c r="S15" s="611"/>
      <c r="T15" s="611"/>
      <c r="U15" s="611"/>
      <c r="V15" s="611"/>
      <c r="W15" s="611"/>
      <c r="X15" s="611"/>
      <c r="Y15" s="612"/>
      <c r="Z15" s="613" t="s">
        <v>124</v>
      </c>
      <c r="AA15" s="613"/>
      <c r="AB15" s="613"/>
      <c r="AC15" s="613"/>
      <c r="AD15" s="614" t="s">
        <v>124</v>
      </c>
      <c r="AE15" s="614"/>
      <c r="AF15" s="614"/>
      <c r="AG15" s="614"/>
      <c r="AH15" s="614"/>
      <c r="AI15" s="614"/>
      <c r="AJ15" s="614"/>
      <c r="AK15" s="614"/>
      <c r="AL15" s="615" t="s">
        <v>124</v>
      </c>
      <c r="AM15" s="616"/>
      <c r="AN15" s="616"/>
      <c r="AO15" s="617"/>
      <c r="AP15" s="607" t="s">
        <v>251</v>
      </c>
      <c r="AQ15" s="608"/>
      <c r="AR15" s="608"/>
      <c r="AS15" s="608"/>
      <c r="AT15" s="608"/>
      <c r="AU15" s="608"/>
      <c r="AV15" s="608"/>
      <c r="AW15" s="608"/>
      <c r="AX15" s="608"/>
      <c r="AY15" s="608"/>
      <c r="AZ15" s="608"/>
      <c r="BA15" s="608"/>
      <c r="BB15" s="608"/>
      <c r="BC15" s="608"/>
      <c r="BD15" s="608"/>
      <c r="BE15" s="608"/>
      <c r="BF15" s="609"/>
      <c r="BG15" s="610">
        <v>4991</v>
      </c>
      <c r="BH15" s="611"/>
      <c r="BI15" s="611"/>
      <c r="BJ15" s="611"/>
      <c r="BK15" s="611"/>
      <c r="BL15" s="611"/>
      <c r="BM15" s="611"/>
      <c r="BN15" s="612"/>
      <c r="BO15" s="613">
        <v>2.9</v>
      </c>
      <c r="BP15" s="613"/>
      <c r="BQ15" s="613"/>
      <c r="BR15" s="613"/>
      <c r="BS15" s="614" t="s">
        <v>124</v>
      </c>
      <c r="BT15" s="614"/>
      <c r="BU15" s="614"/>
      <c r="BV15" s="614"/>
      <c r="BW15" s="614"/>
      <c r="BX15" s="614"/>
      <c r="BY15" s="614"/>
      <c r="BZ15" s="614"/>
      <c r="CA15" s="614"/>
      <c r="CB15" s="618"/>
      <c r="CD15" s="607" t="s">
        <v>252</v>
      </c>
      <c r="CE15" s="608"/>
      <c r="CF15" s="608"/>
      <c r="CG15" s="608"/>
      <c r="CH15" s="608"/>
      <c r="CI15" s="608"/>
      <c r="CJ15" s="608"/>
      <c r="CK15" s="608"/>
      <c r="CL15" s="608"/>
      <c r="CM15" s="608"/>
      <c r="CN15" s="608"/>
      <c r="CO15" s="608"/>
      <c r="CP15" s="608"/>
      <c r="CQ15" s="609"/>
      <c r="CR15" s="610">
        <v>131295</v>
      </c>
      <c r="CS15" s="611"/>
      <c r="CT15" s="611"/>
      <c r="CU15" s="611"/>
      <c r="CV15" s="611"/>
      <c r="CW15" s="611"/>
      <c r="CX15" s="611"/>
      <c r="CY15" s="612"/>
      <c r="CZ15" s="613">
        <v>4.5</v>
      </c>
      <c r="DA15" s="613"/>
      <c r="DB15" s="613"/>
      <c r="DC15" s="613"/>
      <c r="DD15" s="619" t="s">
        <v>124</v>
      </c>
      <c r="DE15" s="611"/>
      <c r="DF15" s="611"/>
      <c r="DG15" s="611"/>
      <c r="DH15" s="611"/>
      <c r="DI15" s="611"/>
      <c r="DJ15" s="611"/>
      <c r="DK15" s="611"/>
      <c r="DL15" s="611"/>
      <c r="DM15" s="611"/>
      <c r="DN15" s="611"/>
      <c r="DO15" s="611"/>
      <c r="DP15" s="612"/>
      <c r="DQ15" s="619">
        <v>116139</v>
      </c>
      <c r="DR15" s="611"/>
      <c r="DS15" s="611"/>
      <c r="DT15" s="611"/>
      <c r="DU15" s="611"/>
      <c r="DV15" s="611"/>
      <c r="DW15" s="611"/>
      <c r="DX15" s="611"/>
      <c r="DY15" s="611"/>
      <c r="DZ15" s="611"/>
      <c r="EA15" s="611"/>
      <c r="EB15" s="611"/>
      <c r="EC15" s="620"/>
    </row>
    <row r="16" spans="2:143" ht="11.25" customHeight="1" x14ac:dyDescent="0.15">
      <c r="B16" s="607" t="s">
        <v>253</v>
      </c>
      <c r="C16" s="608"/>
      <c r="D16" s="608"/>
      <c r="E16" s="608"/>
      <c r="F16" s="608"/>
      <c r="G16" s="608"/>
      <c r="H16" s="608"/>
      <c r="I16" s="608"/>
      <c r="J16" s="608"/>
      <c r="K16" s="608"/>
      <c r="L16" s="608"/>
      <c r="M16" s="608"/>
      <c r="N16" s="608"/>
      <c r="O16" s="608"/>
      <c r="P16" s="608"/>
      <c r="Q16" s="609"/>
      <c r="R16" s="610">
        <v>1046</v>
      </c>
      <c r="S16" s="611"/>
      <c r="T16" s="611"/>
      <c r="U16" s="611"/>
      <c r="V16" s="611"/>
      <c r="W16" s="611"/>
      <c r="X16" s="611"/>
      <c r="Y16" s="612"/>
      <c r="Z16" s="613">
        <v>0</v>
      </c>
      <c r="AA16" s="613"/>
      <c r="AB16" s="613"/>
      <c r="AC16" s="613"/>
      <c r="AD16" s="614">
        <v>1046</v>
      </c>
      <c r="AE16" s="614"/>
      <c r="AF16" s="614"/>
      <c r="AG16" s="614"/>
      <c r="AH16" s="614"/>
      <c r="AI16" s="614"/>
      <c r="AJ16" s="614"/>
      <c r="AK16" s="614"/>
      <c r="AL16" s="615">
        <v>0.1</v>
      </c>
      <c r="AM16" s="616"/>
      <c r="AN16" s="616"/>
      <c r="AO16" s="617"/>
      <c r="AP16" s="607" t="s">
        <v>254</v>
      </c>
      <c r="AQ16" s="608"/>
      <c r="AR16" s="608"/>
      <c r="AS16" s="608"/>
      <c r="AT16" s="608"/>
      <c r="AU16" s="608"/>
      <c r="AV16" s="608"/>
      <c r="AW16" s="608"/>
      <c r="AX16" s="608"/>
      <c r="AY16" s="608"/>
      <c r="AZ16" s="608"/>
      <c r="BA16" s="608"/>
      <c r="BB16" s="608"/>
      <c r="BC16" s="608"/>
      <c r="BD16" s="608"/>
      <c r="BE16" s="608"/>
      <c r="BF16" s="609"/>
      <c r="BG16" s="610" t="s">
        <v>124</v>
      </c>
      <c r="BH16" s="611"/>
      <c r="BI16" s="611"/>
      <c r="BJ16" s="611"/>
      <c r="BK16" s="611"/>
      <c r="BL16" s="611"/>
      <c r="BM16" s="611"/>
      <c r="BN16" s="612"/>
      <c r="BO16" s="613" t="s">
        <v>124</v>
      </c>
      <c r="BP16" s="613"/>
      <c r="BQ16" s="613"/>
      <c r="BR16" s="613"/>
      <c r="BS16" s="614" t="s">
        <v>124</v>
      </c>
      <c r="BT16" s="614"/>
      <c r="BU16" s="614"/>
      <c r="BV16" s="614"/>
      <c r="BW16" s="614"/>
      <c r="BX16" s="614"/>
      <c r="BY16" s="614"/>
      <c r="BZ16" s="614"/>
      <c r="CA16" s="614"/>
      <c r="CB16" s="618"/>
      <c r="CD16" s="607" t="s">
        <v>255</v>
      </c>
      <c r="CE16" s="608"/>
      <c r="CF16" s="608"/>
      <c r="CG16" s="608"/>
      <c r="CH16" s="608"/>
      <c r="CI16" s="608"/>
      <c r="CJ16" s="608"/>
      <c r="CK16" s="608"/>
      <c r="CL16" s="608"/>
      <c r="CM16" s="608"/>
      <c r="CN16" s="608"/>
      <c r="CO16" s="608"/>
      <c r="CP16" s="608"/>
      <c r="CQ16" s="609"/>
      <c r="CR16" s="610">
        <v>7104</v>
      </c>
      <c r="CS16" s="611"/>
      <c r="CT16" s="611"/>
      <c r="CU16" s="611"/>
      <c r="CV16" s="611"/>
      <c r="CW16" s="611"/>
      <c r="CX16" s="611"/>
      <c r="CY16" s="612"/>
      <c r="CZ16" s="613">
        <v>0.2</v>
      </c>
      <c r="DA16" s="613"/>
      <c r="DB16" s="613"/>
      <c r="DC16" s="613"/>
      <c r="DD16" s="619" t="s">
        <v>124</v>
      </c>
      <c r="DE16" s="611"/>
      <c r="DF16" s="611"/>
      <c r="DG16" s="611"/>
      <c r="DH16" s="611"/>
      <c r="DI16" s="611"/>
      <c r="DJ16" s="611"/>
      <c r="DK16" s="611"/>
      <c r="DL16" s="611"/>
      <c r="DM16" s="611"/>
      <c r="DN16" s="611"/>
      <c r="DO16" s="611"/>
      <c r="DP16" s="612"/>
      <c r="DQ16" s="619">
        <v>1294</v>
      </c>
      <c r="DR16" s="611"/>
      <c r="DS16" s="611"/>
      <c r="DT16" s="611"/>
      <c r="DU16" s="611"/>
      <c r="DV16" s="611"/>
      <c r="DW16" s="611"/>
      <c r="DX16" s="611"/>
      <c r="DY16" s="611"/>
      <c r="DZ16" s="611"/>
      <c r="EA16" s="611"/>
      <c r="EB16" s="611"/>
      <c r="EC16" s="620"/>
    </row>
    <row r="17" spans="2:133" ht="11.25" customHeight="1" x14ac:dyDescent="0.15">
      <c r="B17" s="607" t="s">
        <v>256</v>
      </c>
      <c r="C17" s="608"/>
      <c r="D17" s="608"/>
      <c r="E17" s="608"/>
      <c r="F17" s="608"/>
      <c r="G17" s="608"/>
      <c r="H17" s="608"/>
      <c r="I17" s="608"/>
      <c r="J17" s="608"/>
      <c r="K17" s="608"/>
      <c r="L17" s="608"/>
      <c r="M17" s="608"/>
      <c r="N17" s="608"/>
      <c r="O17" s="608"/>
      <c r="P17" s="608"/>
      <c r="Q17" s="609"/>
      <c r="R17" s="610">
        <v>3899</v>
      </c>
      <c r="S17" s="611"/>
      <c r="T17" s="611"/>
      <c r="U17" s="611"/>
      <c r="V17" s="611"/>
      <c r="W17" s="611"/>
      <c r="X17" s="611"/>
      <c r="Y17" s="612"/>
      <c r="Z17" s="613">
        <v>0.1</v>
      </c>
      <c r="AA17" s="613"/>
      <c r="AB17" s="613"/>
      <c r="AC17" s="613"/>
      <c r="AD17" s="614">
        <v>3899</v>
      </c>
      <c r="AE17" s="614"/>
      <c r="AF17" s="614"/>
      <c r="AG17" s="614"/>
      <c r="AH17" s="614"/>
      <c r="AI17" s="614"/>
      <c r="AJ17" s="614"/>
      <c r="AK17" s="614"/>
      <c r="AL17" s="615">
        <v>0.3</v>
      </c>
      <c r="AM17" s="616"/>
      <c r="AN17" s="616"/>
      <c r="AO17" s="617"/>
      <c r="AP17" s="607" t="s">
        <v>257</v>
      </c>
      <c r="AQ17" s="608"/>
      <c r="AR17" s="608"/>
      <c r="AS17" s="608"/>
      <c r="AT17" s="608"/>
      <c r="AU17" s="608"/>
      <c r="AV17" s="608"/>
      <c r="AW17" s="608"/>
      <c r="AX17" s="608"/>
      <c r="AY17" s="608"/>
      <c r="AZ17" s="608"/>
      <c r="BA17" s="608"/>
      <c r="BB17" s="608"/>
      <c r="BC17" s="608"/>
      <c r="BD17" s="608"/>
      <c r="BE17" s="608"/>
      <c r="BF17" s="609"/>
      <c r="BG17" s="610" t="s">
        <v>124</v>
      </c>
      <c r="BH17" s="611"/>
      <c r="BI17" s="611"/>
      <c r="BJ17" s="611"/>
      <c r="BK17" s="611"/>
      <c r="BL17" s="611"/>
      <c r="BM17" s="611"/>
      <c r="BN17" s="612"/>
      <c r="BO17" s="613" t="s">
        <v>124</v>
      </c>
      <c r="BP17" s="613"/>
      <c r="BQ17" s="613"/>
      <c r="BR17" s="613"/>
      <c r="BS17" s="614" t="s">
        <v>124</v>
      </c>
      <c r="BT17" s="614"/>
      <c r="BU17" s="614"/>
      <c r="BV17" s="614"/>
      <c r="BW17" s="614"/>
      <c r="BX17" s="614"/>
      <c r="BY17" s="614"/>
      <c r="BZ17" s="614"/>
      <c r="CA17" s="614"/>
      <c r="CB17" s="618"/>
      <c r="CD17" s="607" t="s">
        <v>258</v>
      </c>
      <c r="CE17" s="608"/>
      <c r="CF17" s="608"/>
      <c r="CG17" s="608"/>
      <c r="CH17" s="608"/>
      <c r="CI17" s="608"/>
      <c r="CJ17" s="608"/>
      <c r="CK17" s="608"/>
      <c r="CL17" s="608"/>
      <c r="CM17" s="608"/>
      <c r="CN17" s="608"/>
      <c r="CO17" s="608"/>
      <c r="CP17" s="608"/>
      <c r="CQ17" s="609"/>
      <c r="CR17" s="610">
        <v>419843</v>
      </c>
      <c r="CS17" s="611"/>
      <c r="CT17" s="611"/>
      <c r="CU17" s="611"/>
      <c r="CV17" s="611"/>
      <c r="CW17" s="611"/>
      <c r="CX17" s="611"/>
      <c r="CY17" s="612"/>
      <c r="CZ17" s="613">
        <v>14.5</v>
      </c>
      <c r="DA17" s="613"/>
      <c r="DB17" s="613"/>
      <c r="DC17" s="613"/>
      <c r="DD17" s="619" t="s">
        <v>124</v>
      </c>
      <c r="DE17" s="611"/>
      <c r="DF17" s="611"/>
      <c r="DG17" s="611"/>
      <c r="DH17" s="611"/>
      <c r="DI17" s="611"/>
      <c r="DJ17" s="611"/>
      <c r="DK17" s="611"/>
      <c r="DL17" s="611"/>
      <c r="DM17" s="611"/>
      <c r="DN17" s="611"/>
      <c r="DO17" s="611"/>
      <c r="DP17" s="612"/>
      <c r="DQ17" s="619">
        <v>418449</v>
      </c>
      <c r="DR17" s="611"/>
      <c r="DS17" s="611"/>
      <c r="DT17" s="611"/>
      <c r="DU17" s="611"/>
      <c r="DV17" s="611"/>
      <c r="DW17" s="611"/>
      <c r="DX17" s="611"/>
      <c r="DY17" s="611"/>
      <c r="DZ17" s="611"/>
      <c r="EA17" s="611"/>
      <c r="EB17" s="611"/>
      <c r="EC17" s="620"/>
    </row>
    <row r="18" spans="2:133" ht="11.25" customHeight="1" x14ac:dyDescent="0.15">
      <c r="B18" s="607" t="s">
        <v>259</v>
      </c>
      <c r="C18" s="608"/>
      <c r="D18" s="608"/>
      <c r="E18" s="608"/>
      <c r="F18" s="608"/>
      <c r="G18" s="608"/>
      <c r="H18" s="608"/>
      <c r="I18" s="608"/>
      <c r="J18" s="608"/>
      <c r="K18" s="608"/>
      <c r="L18" s="608"/>
      <c r="M18" s="608"/>
      <c r="N18" s="608"/>
      <c r="O18" s="608"/>
      <c r="P18" s="608"/>
      <c r="Q18" s="609"/>
      <c r="R18" s="610">
        <v>119</v>
      </c>
      <c r="S18" s="611"/>
      <c r="T18" s="611"/>
      <c r="U18" s="611"/>
      <c r="V18" s="611"/>
      <c r="W18" s="611"/>
      <c r="X18" s="611"/>
      <c r="Y18" s="612"/>
      <c r="Z18" s="613">
        <v>0</v>
      </c>
      <c r="AA18" s="613"/>
      <c r="AB18" s="613"/>
      <c r="AC18" s="613"/>
      <c r="AD18" s="614">
        <v>119</v>
      </c>
      <c r="AE18" s="614"/>
      <c r="AF18" s="614"/>
      <c r="AG18" s="614"/>
      <c r="AH18" s="614"/>
      <c r="AI18" s="614"/>
      <c r="AJ18" s="614"/>
      <c r="AK18" s="614"/>
      <c r="AL18" s="615">
        <v>0</v>
      </c>
      <c r="AM18" s="616"/>
      <c r="AN18" s="616"/>
      <c r="AO18" s="617"/>
      <c r="AP18" s="607" t="s">
        <v>260</v>
      </c>
      <c r="AQ18" s="608"/>
      <c r="AR18" s="608"/>
      <c r="AS18" s="608"/>
      <c r="AT18" s="608"/>
      <c r="AU18" s="608"/>
      <c r="AV18" s="608"/>
      <c r="AW18" s="608"/>
      <c r="AX18" s="608"/>
      <c r="AY18" s="608"/>
      <c r="AZ18" s="608"/>
      <c r="BA18" s="608"/>
      <c r="BB18" s="608"/>
      <c r="BC18" s="608"/>
      <c r="BD18" s="608"/>
      <c r="BE18" s="608"/>
      <c r="BF18" s="609"/>
      <c r="BG18" s="610" t="s">
        <v>124</v>
      </c>
      <c r="BH18" s="611"/>
      <c r="BI18" s="611"/>
      <c r="BJ18" s="611"/>
      <c r="BK18" s="611"/>
      <c r="BL18" s="611"/>
      <c r="BM18" s="611"/>
      <c r="BN18" s="612"/>
      <c r="BO18" s="613" t="s">
        <v>124</v>
      </c>
      <c r="BP18" s="613"/>
      <c r="BQ18" s="613"/>
      <c r="BR18" s="613"/>
      <c r="BS18" s="614" t="s">
        <v>124</v>
      </c>
      <c r="BT18" s="614"/>
      <c r="BU18" s="614"/>
      <c r="BV18" s="614"/>
      <c r="BW18" s="614"/>
      <c r="BX18" s="614"/>
      <c r="BY18" s="614"/>
      <c r="BZ18" s="614"/>
      <c r="CA18" s="614"/>
      <c r="CB18" s="618"/>
      <c r="CD18" s="607" t="s">
        <v>261</v>
      </c>
      <c r="CE18" s="608"/>
      <c r="CF18" s="608"/>
      <c r="CG18" s="608"/>
      <c r="CH18" s="608"/>
      <c r="CI18" s="608"/>
      <c r="CJ18" s="608"/>
      <c r="CK18" s="608"/>
      <c r="CL18" s="608"/>
      <c r="CM18" s="608"/>
      <c r="CN18" s="608"/>
      <c r="CO18" s="608"/>
      <c r="CP18" s="608"/>
      <c r="CQ18" s="609"/>
      <c r="CR18" s="610" t="s">
        <v>124</v>
      </c>
      <c r="CS18" s="611"/>
      <c r="CT18" s="611"/>
      <c r="CU18" s="611"/>
      <c r="CV18" s="611"/>
      <c r="CW18" s="611"/>
      <c r="CX18" s="611"/>
      <c r="CY18" s="612"/>
      <c r="CZ18" s="613" t="s">
        <v>124</v>
      </c>
      <c r="DA18" s="613"/>
      <c r="DB18" s="613"/>
      <c r="DC18" s="613"/>
      <c r="DD18" s="619" t="s">
        <v>124</v>
      </c>
      <c r="DE18" s="611"/>
      <c r="DF18" s="611"/>
      <c r="DG18" s="611"/>
      <c r="DH18" s="611"/>
      <c r="DI18" s="611"/>
      <c r="DJ18" s="611"/>
      <c r="DK18" s="611"/>
      <c r="DL18" s="611"/>
      <c r="DM18" s="611"/>
      <c r="DN18" s="611"/>
      <c r="DO18" s="611"/>
      <c r="DP18" s="612"/>
      <c r="DQ18" s="619" t="s">
        <v>124</v>
      </c>
      <c r="DR18" s="611"/>
      <c r="DS18" s="611"/>
      <c r="DT18" s="611"/>
      <c r="DU18" s="611"/>
      <c r="DV18" s="611"/>
      <c r="DW18" s="611"/>
      <c r="DX18" s="611"/>
      <c r="DY18" s="611"/>
      <c r="DZ18" s="611"/>
      <c r="EA18" s="611"/>
      <c r="EB18" s="611"/>
      <c r="EC18" s="620"/>
    </row>
    <row r="19" spans="2:133" ht="11.25" customHeight="1" x14ac:dyDescent="0.15">
      <c r="B19" s="607" t="s">
        <v>262</v>
      </c>
      <c r="C19" s="608"/>
      <c r="D19" s="608"/>
      <c r="E19" s="608"/>
      <c r="F19" s="608"/>
      <c r="G19" s="608"/>
      <c r="H19" s="608"/>
      <c r="I19" s="608"/>
      <c r="J19" s="608"/>
      <c r="K19" s="608"/>
      <c r="L19" s="608"/>
      <c r="M19" s="608"/>
      <c r="N19" s="608"/>
      <c r="O19" s="608"/>
      <c r="P19" s="608"/>
      <c r="Q19" s="609"/>
      <c r="R19" s="610">
        <v>119</v>
      </c>
      <c r="S19" s="611"/>
      <c r="T19" s="611"/>
      <c r="U19" s="611"/>
      <c r="V19" s="611"/>
      <c r="W19" s="611"/>
      <c r="X19" s="611"/>
      <c r="Y19" s="612"/>
      <c r="Z19" s="613">
        <v>0</v>
      </c>
      <c r="AA19" s="613"/>
      <c r="AB19" s="613"/>
      <c r="AC19" s="613"/>
      <c r="AD19" s="614">
        <v>119</v>
      </c>
      <c r="AE19" s="614"/>
      <c r="AF19" s="614"/>
      <c r="AG19" s="614"/>
      <c r="AH19" s="614"/>
      <c r="AI19" s="614"/>
      <c r="AJ19" s="614"/>
      <c r="AK19" s="614"/>
      <c r="AL19" s="615">
        <v>0</v>
      </c>
      <c r="AM19" s="616"/>
      <c r="AN19" s="616"/>
      <c r="AO19" s="617"/>
      <c r="AP19" s="607" t="s">
        <v>263</v>
      </c>
      <c r="AQ19" s="608"/>
      <c r="AR19" s="608"/>
      <c r="AS19" s="608"/>
      <c r="AT19" s="608"/>
      <c r="AU19" s="608"/>
      <c r="AV19" s="608"/>
      <c r="AW19" s="608"/>
      <c r="AX19" s="608"/>
      <c r="AY19" s="608"/>
      <c r="AZ19" s="608"/>
      <c r="BA19" s="608"/>
      <c r="BB19" s="608"/>
      <c r="BC19" s="608"/>
      <c r="BD19" s="608"/>
      <c r="BE19" s="608"/>
      <c r="BF19" s="609"/>
      <c r="BG19" s="610">
        <v>1216</v>
      </c>
      <c r="BH19" s="611"/>
      <c r="BI19" s="611"/>
      <c r="BJ19" s="611"/>
      <c r="BK19" s="611"/>
      <c r="BL19" s="611"/>
      <c r="BM19" s="611"/>
      <c r="BN19" s="612"/>
      <c r="BO19" s="613">
        <v>0.7</v>
      </c>
      <c r="BP19" s="613"/>
      <c r="BQ19" s="613"/>
      <c r="BR19" s="613"/>
      <c r="BS19" s="614" t="s">
        <v>124</v>
      </c>
      <c r="BT19" s="614"/>
      <c r="BU19" s="614"/>
      <c r="BV19" s="614"/>
      <c r="BW19" s="614"/>
      <c r="BX19" s="614"/>
      <c r="BY19" s="614"/>
      <c r="BZ19" s="614"/>
      <c r="CA19" s="614"/>
      <c r="CB19" s="618"/>
      <c r="CD19" s="607" t="s">
        <v>264</v>
      </c>
      <c r="CE19" s="608"/>
      <c r="CF19" s="608"/>
      <c r="CG19" s="608"/>
      <c r="CH19" s="608"/>
      <c r="CI19" s="608"/>
      <c r="CJ19" s="608"/>
      <c r="CK19" s="608"/>
      <c r="CL19" s="608"/>
      <c r="CM19" s="608"/>
      <c r="CN19" s="608"/>
      <c r="CO19" s="608"/>
      <c r="CP19" s="608"/>
      <c r="CQ19" s="609"/>
      <c r="CR19" s="610" t="s">
        <v>124</v>
      </c>
      <c r="CS19" s="611"/>
      <c r="CT19" s="611"/>
      <c r="CU19" s="611"/>
      <c r="CV19" s="611"/>
      <c r="CW19" s="611"/>
      <c r="CX19" s="611"/>
      <c r="CY19" s="612"/>
      <c r="CZ19" s="613" t="s">
        <v>124</v>
      </c>
      <c r="DA19" s="613"/>
      <c r="DB19" s="613"/>
      <c r="DC19" s="613"/>
      <c r="DD19" s="619" t="s">
        <v>124</v>
      </c>
      <c r="DE19" s="611"/>
      <c r="DF19" s="611"/>
      <c r="DG19" s="611"/>
      <c r="DH19" s="611"/>
      <c r="DI19" s="611"/>
      <c r="DJ19" s="611"/>
      <c r="DK19" s="611"/>
      <c r="DL19" s="611"/>
      <c r="DM19" s="611"/>
      <c r="DN19" s="611"/>
      <c r="DO19" s="611"/>
      <c r="DP19" s="612"/>
      <c r="DQ19" s="619" t="s">
        <v>124</v>
      </c>
      <c r="DR19" s="611"/>
      <c r="DS19" s="611"/>
      <c r="DT19" s="611"/>
      <c r="DU19" s="611"/>
      <c r="DV19" s="611"/>
      <c r="DW19" s="611"/>
      <c r="DX19" s="611"/>
      <c r="DY19" s="611"/>
      <c r="DZ19" s="611"/>
      <c r="EA19" s="611"/>
      <c r="EB19" s="611"/>
      <c r="EC19" s="620"/>
    </row>
    <row r="20" spans="2:133" ht="11.25" customHeight="1" x14ac:dyDescent="0.15">
      <c r="B20" s="623" t="s">
        <v>265</v>
      </c>
      <c r="C20" s="624"/>
      <c r="D20" s="624"/>
      <c r="E20" s="624"/>
      <c r="F20" s="624"/>
      <c r="G20" s="624"/>
      <c r="H20" s="624"/>
      <c r="I20" s="624"/>
      <c r="J20" s="624"/>
      <c r="K20" s="624"/>
      <c r="L20" s="624"/>
      <c r="M20" s="624"/>
      <c r="N20" s="624"/>
      <c r="O20" s="624"/>
      <c r="P20" s="624"/>
      <c r="Q20" s="625"/>
      <c r="R20" s="610" t="s">
        <v>124</v>
      </c>
      <c r="S20" s="611"/>
      <c r="T20" s="611"/>
      <c r="U20" s="611"/>
      <c r="V20" s="611"/>
      <c r="W20" s="611"/>
      <c r="X20" s="611"/>
      <c r="Y20" s="612"/>
      <c r="Z20" s="613" t="s">
        <v>124</v>
      </c>
      <c r="AA20" s="613"/>
      <c r="AB20" s="613"/>
      <c r="AC20" s="613"/>
      <c r="AD20" s="614" t="s">
        <v>124</v>
      </c>
      <c r="AE20" s="614"/>
      <c r="AF20" s="614"/>
      <c r="AG20" s="614"/>
      <c r="AH20" s="614"/>
      <c r="AI20" s="614"/>
      <c r="AJ20" s="614"/>
      <c r="AK20" s="614"/>
      <c r="AL20" s="615" t="s">
        <v>124</v>
      </c>
      <c r="AM20" s="616"/>
      <c r="AN20" s="616"/>
      <c r="AO20" s="617"/>
      <c r="AP20" s="607" t="s">
        <v>266</v>
      </c>
      <c r="AQ20" s="608"/>
      <c r="AR20" s="608"/>
      <c r="AS20" s="608"/>
      <c r="AT20" s="608"/>
      <c r="AU20" s="608"/>
      <c r="AV20" s="608"/>
      <c r="AW20" s="608"/>
      <c r="AX20" s="608"/>
      <c r="AY20" s="608"/>
      <c r="AZ20" s="608"/>
      <c r="BA20" s="608"/>
      <c r="BB20" s="608"/>
      <c r="BC20" s="608"/>
      <c r="BD20" s="608"/>
      <c r="BE20" s="608"/>
      <c r="BF20" s="609"/>
      <c r="BG20" s="610">
        <v>1216</v>
      </c>
      <c r="BH20" s="611"/>
      <c r="BI20" s="611"/>
      <c r="BJ20" s="611"/>
      <c r="BK20" s="611"/>
      <c r="BL20" s="611"/>
      <c r="BM20" s="611"/>
      <c r="BN20" s="612"/>
      <c r="BO20" s="613">
        <v>0.7</v>
      </c>
      <c r="BP20" s="613"/>
      <c r="BQ20" s="613"/>
      <c r="BR20" s="613"/>
      <c r="BS20" s="614" t="s">
        <v>124</v>
      </c>
      <c r="BT20" s="614"/>
      <c r="BU20" s="614"/>
      <c r="BV20" s="614"/>
      <c r="BW20" s="614"/>
      <c r="BX20" s="614"/>
      <c r="BY20" s="614"/>
      <c r="BZ20" s="614"/>
      <c r="CA20" s="614"/>
      <c r="CB20" s="618"/>
      <c r="CD20" s="607" t="s">
        <v>267</v>
      </c>
      <c r="CE20" s="608"/>
      <c r="CF20" s="608"/>
      <c r="CG20" s="608"/>
      <c r="CH20" s="608"/>
      <c r="CI20" s="608"/>
      <c r="CJ20" s="608"/>
      <c r="CK20" s="608"/>
      <c r="CL20" s="608"/>
      <c r="CM20" s="608"/>
      <c r="CN20" s="608"/>
      <c r="CO20" s="608"/>
      <c r="CP20" s="608"/>
      <c r="CQ20" s="609"/>
      <c r="CR20" s="610">
        <v>2904458</v>
      </c>
      <c r="CS20" s="611"/>
      <c r="CT20" s="611"/>
      <c r="CU20" s="611"/>
      <c r="CV20" s="611"/>
      <c r="CW20" s="611"/>
      <c r="CX20" s="611"/>
      <c r="CY20" s="612"/>
      <c r="CZ20" s="613">
        <v>100</v>
      </c>
      <c r="DA20" s="613"/>
      <c r="DB20" s="613"/>
      <c r="DC20" s="613"/>
      <c r="DD20" s="619">
        <v>775984</v>
      </c>
      <c r="DE20" s="611"/>
      <c r="DF20" s="611"/>
      <c r="DG20" s="611"/>
      <c r="DH20" s="611"/>
      <c r="DI20" s="611"/>
      <c r="DJ20" s="611"/>
      <c r="DK20" s="611"/>
      <c r="DL20" s="611"/>
      <c r="DM20" s="611"/>
      <c r="DN20" s="611"/>
      <c r="DO20" s="611"/>
      <c r="DP20" s="612"/>
      <c r="DQ20" s="619">
        <v>2047785</v>
      </c>
      <c r="DR20" s="611"/>
      <c r="DS20" s="611"/>
      <c r="DT20" s="611"/>
      <c r="DU20" s="611"/>
      <c r="DV20" s="611"/>
      <c r="DW20" s="611"/>
      <c r="DX20" s="611"/>
      <c r="DY20" s="611"/>
      <c r="DZ20" s="611"/>
      <c r="EA20" s="611"/>
      <c r="EB20" s="611"/>
      <c r="EC20" s="620"/>
    </row>
    <row r="21" spans="2:133" ht="11.25" customHeight="1" x14ac:dyDescent="0.15">
      <c r="B21" s="607" t="s">
        <v>268</v>
      </c>
      <c r="C21" s="608"/>
      <c r="D21" s="608"/>
      <c r="E21" s="608"/>
      <c r="F21" s="608"/>
      <c r="G21" s="608"/>
      <c r="H21" s="608"/>
      <c r="I21" s="608"/>
      <c r="J21" s="608"/>
      <c r="K21" s="608"/>
      <c r="L21" s="608"/>
      <c r="M21" s="608"/>
      <c r="N21" s="608"/>
      <c r="O21" s="608"/>
      <c r="P21" s="608"/>
      <c r="Q21" s="609"/>
      <c r="R21" s="610">
        <v>1419278</v>
      </c>
      <c r="S21" s="611"/>
      <c r="T21" s="611"/>
      <c r="U21" s="611"/>
      <c r="V21" s="611"/>
      <c r="W21" s="611"/>
      <c r="X21" s="611"/>
      <c r="Y21" s="612"/>
      <c r="Z21" s="613">
        <v>47.1</v>
      </c>
      <c r="AA21" s="613"/>
      <c r="AB21" s="613"/>
      <c r="AC21" s="613"/>
      <c r="AD21" s="614">
        <v>1240064</v>
      </c>
      <c r="AE21" s="614"/>
      <c r="AF21" s="614"/>
      <c r="AG21" s="614"/>
      <c r="AH21" s="614"/>
      <c r="AI21" s="614"/>
      <c r="AJ21" s="614"/>
      <c r="AK21" s="614"/>
      <c r="AL21" s="615">
        <v>83.9</v>
      </c>
      <c r="AM21" s="616"/>
      <c r="AN21" s="616"/>
      <c r="AO21" s="617"/>
      <c r="AP21" s="607" t="s">
        <v>269</v>
      </c>
      <c r="AQ21" s="626"/>
      <c r="AR21" s="626"/>
      <c r="AS21" s="626"/>
      <c r="AT21" s="626"/>
      <c r="AU21" s="626"/>
      <c r="AV21" s="626"/>
      <c r="AW21" s="626"/>
      <c r="AX21" s="626"/>
      <c r="AY21" s="626"/>
      <c r="AZ21" s="626"/>
      <c r="BA21" s="626"/>
      <c r="BB21" s="626"/>
      <c r="BC21" s="626"/>
      <c r="BD21" s="626"/>
      <c r="BE21" s="626"/>
      <c r="BF21" s="627"/>
      <c r="BG21" s="610">
        <v>1216</v>
      </c>
      <c r="BH21" s="611"/>
      <c r="BI21" s="611"/>
      <c r="BJ21" s="611"/>
      <c r="BK21" s="611"/>
      <c r="BL21" s="611"/>
      <c r="BM21" s="611"/>
      <c r="BN21" s="612"/>
      <c r="BO21" s="613">
        <v>0.7</v>
      </c>
      <c r="BP21" s="613"/>
      <c r="BQ21" s="613"/>
      <c r="BR21" s="613"/>
      <c r="BS21" s="614" t="s">
        <v>124</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270</v>
      </c>
      <c r="C22" s="608"/>
      <c r="D22" s="608"/>
      <c r="E22" s="608"/>
      <c r="F22" s="608"/>
      <c r="G22" s="608"/>
      <c r="H22" s="608"/>
      <c r="I22" s="608"/>
      <c r="J22" s="608"/>
      <c r="K22" s="608"/>
      <c r="L22" s="608"/>
      <c r="M22" s="608"/>
      <c r="N22" s="608"/>
      <c r="O22" s="608"/>
      <c r="P22" s="608"/>
      <c r="Q22" s="609"/>
      <c r="R22" s="610">
        <v>1240064</v>
      </c>
      <c r="S22" s="611"/>
      <c r="T22" s="611"/>
      <c r="U22" s="611"/>
      <c r="V22" s="611"/>
      <c r="W22" s="611"/>
      <c r="X22" s="611"/>
      <c r="Y22" s="612"/>
      <c r="Z22" s="613">
        <v>41.1</v>
      </c>
      <c r="AA22" s="613"/>
      <c r="AB22" s="613"/>
      <c r="AC22" s="613"/>
      <c r="AD22" s="614">
        <v>1240064</v>
      </c>
      <c r="AE22" s="614"/>
      <c r="AF22" s="614"/>
      <c r="AG22" s="614"/>
      <c r="AH22" s="614"/>
      <c r="AI22" s="614"/>
      <c r="AJ22" s="614"/>
      <c r="AK22" s="614"/>
      <c r="AL22" s="615">
        <v>83.9</v>
      </c>
      <c r="AM22" s="616"/>
      <c r="AN22" s="616"/>
      <c r="AO22" s="617"/>
      <c r="AP22" s="607" t="s">
        <v>271</v>
      </c>
      <c r="AQ22" s="626"/>
      <c r="AR22" s="626"/>
      <c r="AS22" s="626"/>
      <c r="AT22" s="626"/>
      <c r="AU22" s="626"/>
      <c r="AV22" s="626"/>
      <c r="AW22" s="626"/>
      <c r="AX22" s="626"/>
      <c r="AY22" s="626"/>
      <c r="AZ22" s="626"/>
      <c r="BA22" s="626"/>
      <c r="BB22" s="626"/>
      <c r="BC22" s="626"/>
      <c r="BD22" s="626"/>
      <c r="BE22" s="626"/>
      <c r="BF22" s="627"/>
      <c r="BG22" s="610" t="s">
        <v>124</v>
      </c>
      <c r="BH22" s="611"/>
      <c r="BI22" s="611"/>
      <c r="BJ22" s="611"/>
      <c r="BK22" s="611"/>
      <c r="BL22" s="611"/>
      <c r="BM22" s="611"/>
      <c r="BN22" s="612"/>
      <c r="BO22" s="613" t="s">
        <v>124</v>
      </c>
      <c r="BP22" s="613"/>
      <c r="BQ22" s="613"/>
      <c r="BR22" s="613"/>
      <c r="BS22" s="614" t="s">
        <v>124</v>
      </c>
      <c r="BT22" s="614"/>
      <c r="BU22" s="614"/>
      <c r="BV22" s="614"/>
      <c r="BW22" s="614"/>
      <c r="BX22" s="614"/>
      <c r="BY22" s="614"/>
      <c r="BZ22" s="614"/>
      <c r="CA22" s="614"/>
      <c r="CB22" s="618"/>
      <c r="CD22" s="592" t="s">
        <v>272</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273</v>
      </c>
      <c r="C23" s="608"/>
      <c r="D23" s="608"/>
      <c r="E23" s="608"/>
      <c r="F23" s="608"/>
      <c r="G23" s="608"/>
      <c r="H23" s="608"/>
      <c r="I23" s="608"/>
      <c r="J23" s="608"/>
      <c r="K23" s="608"/>
      <c r="L23" s="608"/>
      <c r="M23" s="608"/>
      <c r="N23" s="608"/>
      <c r="O23" s="608"/>
      <c r="P23" s="608"/>
      <c r="Q23" s="609"/>
      <c r="R23" s="610">
        <v>171045</v>
      </c>
      <c r="S23" s="611"/>
      <c r="T23" s="611"/>
      <c r="U23" s="611"/>
      <c r="V23" s="611"/>
      <c r="W23" s="611"/>
      <c r="X23" s="611"/>
      <c r="Y23" s="612"/>
      <c r="Z23" s="613">
        <v>5.7</v>
      </c>
      <c r="AA23" s="613"/>
      <c r="AB23" s="613"/>
      <c r="AC23" s="613"/>
      <c r="AD23" s="614" t="s">
        <v>124</v>
      </c>
      <c r="AE23" s="614"/>
      <c r="AF23" s="614"/>
      <c r="AG23" s="614"/>
      <c r="AH23" s="614"/>
      <c r="AI23" s="614"/>
      <c r="AJ23" s="614"/>
      <c r="AK23" s="614"/>
      <c r="AL23" s="615" t="s">
        <v>124</v>
      </c>
      <c r="AM23" s="616"/>
      <c r="AN23" s="616"/>
      <c r="AO23" s="617"/>
      <c r="AP23" s="607" t="s">
        <v>274</v>
      </c>
      <c r="AQ23" s="626"/>
      <c r="AR23" s="626"/>
      <c r="AS23" s="626"/>
      <c r="AT23" s="626"/>
      <c r="AU23" s="626"/>
      <c r="AV23" s="626"/>
      <c r="AW23" s="626"/>
      <c r="AX23" s="626"/>
      <c r="AY23" s="626"/>
      <c r="AZ23" s="626"/>
      <c r="BA23" s="626"/>
      <c r="BB23" s="626"/>
      <c r="BC23" s="626"/>
      <c r="BD23" s="626"/>
      <c r="BE23" s="626"/>
      <c r="BF23" s="627"/>
      <c r="BG23" s="610" t="s">
        <v>124</v>
      </c>
      <c r="BH23" s="611"/>
      <c r="BI23" s="611"/>
      <c r="BJ23" s="611"/>
      <c r="BK23" s="611"/>
      <c r="BL23" s="611"/>
      <c r="BM23" s="611"/>
      <c r="BN23" s="612"/>
      <c r="BO23" s="613" t="s">
        <v>124</v>
      </c>
      <c r="BP23" s="613"/>
      <c r="BQ23" s="613"/>
      <c r="BR23" s="613"/>
      <c r="BS23" s="614" t="s">
        <v>124</v>
      </c>
      <c r="BT23" s="614"/>
      <c r="BU23" s="614"/>
      <c r="BV23" s="614"/>
      <c r="BW23" s="614"/>
      <c r="BX23" s="614"/>
      <c r="BY23" s="614"/>
      <c r="BZ23" s="614"/>
      <c r="CA23" s="614"/>
      <c r="CB23" s="618"/>
      <c r="CD23" s="592" t="s">
        <v>214</v>
      </c>
      <c r="CE23" s="593"/>
      <c r="CF23" s="593"/>
      <c r="CG23" s="593"/>
      <c r="CH23" s="593"/>
      <c r="CI23" s="593"/>
      <c r="CJ23" s="593"/>
      <c r="CK23" s="593"/>
      <c r="CL23" s="593"/>
      <c r="CM23" s="593"/>
      <c r="CN23" s="593"/>
      <c r="CO23" s="593"/>
      <c r="CP23" s="593"/>
      <c r="CQ23" s="594"/>
      <c r="CR23" s="592" t="s">
        <v>275</v>
      </c>
      <c r="CS23" s="593"/>
      <c r="CT23" s="593"/>
      <c r="CU23" s="593"/>
      <c r="CV23" s="593"/>
      <c r="CW23" s="593"/>
      <c r="CX23" s="593"/>
      <c r="CY23" s="594"/>
      <c r="CZ23" s="592" t="s">
        <v>276</v>
      </c>
      <c r="DA23" s="593"/>
      <c r="DB23" s="593"/>
      <c r="DC23" s="594"/>
      <c r="DD23" s="592" t="s">
        <v>277</v>
      </c>
      <c r="DE23" s="593"/>
      <c r="DF23" s="593"/>
      <c r="DG23" s="593"/>
      <c r="DH23" s="593"/>
      <c r="DI23" s="593"/>
      <c r="DJ23" s="593"/>
      <c r="DK23" s="594"/>
      <c r="DL23" s="637" t="s">
        <v>278</v>
      </c>
      <c r="DM23" s="638"/>
      <c r="DN23" s="638"/>
      <c r="DO23" s="638"/>
      <c r="DP23" s="638"/>
      <c r="DQ23" s="638"/>
      <c r="DR23" s="638"/>
      <c r="DS23" s="638"/>
      <c r="DT23" s="638"/>
      <c r="DU23" s="638"/>
      <c r="DV23" s="639"/>
      <c r="DW23" s="592" t="s">
        <v>279</v>
      </c>
      <c r="DX23" s="593"/>
      <c r="DY23" s="593"/>
      <c r="DZ23" s="593"/>
      <c r="EA23" s="593"/>
      <c r="EB23" s="593"/>
      <c r="EC23" s="594"/>
    </row>
    <row r="24" spans="2:133" ht="11.25" customHeight="1" x14ac:dyDescent="0.15">
      <c r="B24" s="607" t="s">
        <v>280</v>
      </c>
      <c r="C24" s="608"/>
      <c r="D24" s="608"/>
      <c r="E24" s="608"/>
      <c r="F24" s="608"/>
      <c r="G24" s="608"/>
      <c r="H24" s="608"/>
      <c r="I24" s="608"/>
      <c r="J24" s="608"/>
      <c r="K24" s="608"/>
      <c r="L24" s="608"/>
      <c r="M24" s="608"/>
      <c r="N24" s="608"/>
      <c r="O24" s="608"/>
      <c r="P24" s="608"/>
      <c r="Q24" s="609"/>
      <c r="R24" s="610">
        <v>8169</v>
      </c>
      <c r="S24" s="611"/>
      <c r="T24" s="611"/>
      <c r="U24" s="611"/>
      <c r="V24" s="611"/>
      <c r="W24" s="611"/>
      <c r="X24" s="611"/>
      <c r="Y24" s="612"/>
      <c r="Z24" s="613">
        <v>0.3</v>
      </c>
      <c r="AA24" s="613"/>
      <c r="AB24" s="613"/>
      <c r="AC24" s="613"/>
      <c r="AD24" s="614" t="s">
        <v>124</v>
      </c>
      <c r="AE24" s="614"/>
      <c r="AF24" s="614"/>
      <c r="AG24" s="614"/>
      <c r="AH24" s="614"/>
      <c r="AI24" s="614"/>
      <c r="AJ24" s="614"/>
      <c r="AK24" s="614"/>
      <c r="AL24" s="615" t="s">
        <v>124</v>
      </c>
      <c r="AM24" s="616"/>
      <c r="AN24" s="616"/>
      <c r="AO24" s="617"/>
      <c r="AP24" s="607" t="s">
        <v>281</v>
      </c>
      <c r="AQ24" s="626"/>
      <c r="AR24" s="626"/>
      <c r="AS24" s="626"/>
      <c r="AT24" s="626"/>
      <c r="AU24" s="626"/>
      <c r="AV24" s="626"/>
      <c r="AW24" s="626"/>
      <c r="AX24" s="626"/>
      <c r="AY24" s="626"/>
      <c r="AZ24" s="626"/>
      <c r="BA24" s="626"/>
      <c r="BB24" s="626"/>
      <c r="BC24" s="626"/>
      <c r="BD24" s="626"/>
      <c r="BE24" s="626"/>
      <c r="BF24" s="627"/>
      <c r="BG24" s="610" t="s">
        <v>124</v>
      </c>
      <c r="BH24" s="611"/>
      <c r="BI24" s="611"/>
      <c r="BJ24" s="611"/>
      <c r="BK24" s="611"/>
      <c r="BL24" s="611"/>
      <c r="BM24" s="611"/>
      <c r="BN24" s="612"/>
      <c r="BO24" s="613" t="s">
        <v>124</v>
      </c>
      <c r="BP24" s="613"/>
      <c r="BQ24" s="613"/>
      <c r="BR24" s="613"/>
      <c r="BS24" s="614" t="s">
        <v>124</v>
      </c>
      <c r="BT24" s="614"/>
      <c r="BU24" s="614"/>
      <c r="BV24" s="614"/>
      <c r="BW24" s="614"/>
      <c r="BX24" s="614"/>
      <c r="BY24" s="614"/>
      <c r="BZ24" s="614"/>
      <c r="CA24" s="614"/>
      <c r="CB24" s="618"/>
      <c r="CD24" s="596" t="s">
        <v>282</v>
      </c>
      <c r="CE24" s="597"/>
      <c r="CF24" s="597"/>
      <c r="CG24" s="597"/>
      <c r="CH24" s="597"/>
      <c r="CI24" s="597"/>
      <c r="CJ24" s="597"/>
      <c r="CK24" s="597"/>
      <c r="CL24" s="597"/>
      <c r="CM24" s="597"/>
      <c r="CN24" s="597"/>
      <c r="CO24" s="597"/>
      <c r="CP24" s="597"/>
      <c r="CQ24" s="598"/>
      <c r="CR24" s="599">
        <v>914060</v>
      </c>
      <c r="CS24" s="600"/>
      <c r="CT24" s="600"/>
      <c r="CU24" s="600"/>
      <c r="CV24" s="600"/>
      <c r="CW24" s="600"/>
      <c r="CX24" s="600"/>
      <c r="CY24" s="601"/>
      <c r="CZ24" s="604">
        <v>31.5</v>
      </c>
      <c r="DA24" s="605"/>
      <c r="DB24" s="605"/>
      <c r="DC24" s="621"/>
      <c r="DD24" s="644">
        <v>806907</v>
      </c>
      <c r="DE24" s="600"/>
      <c r="DF24" s="600"/>
      <c r="DG24" s="600"/>
      <c r="DH24" s="600"/>
      <c r="DI24" s="600"/>
      <c r="DJ24" s="600"/>
      <c r="DK24" s="601"/>
      <c r="DL24" s="644">
        <v>795759</v>
      </c>
      <c r="DM24" s="600"/>
      <c r="DN24" s="600"/>
      <c r="DO24" s="600"/>
      <c r="DP24" s="600"/>
      <c r="DQ24" s="600"/>
      <c r="DR24" s="600"/>
      <c r="DS24" s="600"/>
      <c r="DT24" s="600"/>
      <c r="DU24" s="600"/>
      <c r="DV24" s="601"/>
      <c r="DW24" s="604">
        <v>53.6</v>
      </c>
      <c r="DX24" s="605"/>
      <c r="DY24" s="605"/>
      <c r="DZ24" s="605"/>
      <c r="EA24" s="605"/>
      <c r="EB24" s="605"/>
      <c r="EC24" s="606"/>
    </row>
    <row r="25" spans="2:133" ht="11.25" customHeight="1" x14ac:dyDescent="0.15">
      <c r="B25" s="607" t="s">
        <v>283</v>
      </c>
      <c r="C25" s="608"/>
      <c r="D25" s="608"/>
      <c r="E25" s="608"/>
      <c r="F25" s="608"/>
      <c r="G25" s="608"/>
      <c r="H25" s="608"/>
      <c r="I25" s="608"/>
      <c r="J25" s="608"/>
      <c r="K25" s="608"/>
      <c r="L25" s="608"/>
      <c r="M25" s="608"/>
      <c r="N25" s="608"/>
      <c r="O25" s="608"/>
      <c r="P25" s="608"/>
      <c r="Q25" s="609"/>
      <c r="R25" s="610">
        <v>1655399</v>
      </c>
      <c r="S25" s="611"/>
      <c r="T25" s="611"/>
      <c r="U25" s="611"/>
      <c r="V25" s="611"/>
      <c r="W25" s="611"/>
      <c r="X25" s="611"/>
      <c r="Y25" s="612"/>
      <c r="Z25" s="613">
        <v>54.9</v>
      </c>
      <c r="AA25" s="613"/>
      <c r="AB25" s="613"/>
      <c r="AC25" s="613"/>
      <c r="AD25" s="614">
        <v>1476185</v>
      </c>
      <c r="AE25" s="614"/>
      <c r="AF25" s="614"/>
      <c r="AG25" s="614"/>
      <c r="AH25" s="614"/>
      <c r="AI25" s="614"/>
      <c r="AJ25" s="614"/>
      <c r="AK25" s="614"/>
      <c r="AL25" s="615">
        <v>99.8</v>
      </c>
      <c r="AM25" s="616"/>
      <c r="AN25" s="616"/>
      <c r="AO25" s="617"/>
      <c r="AP25" s="607" t="s">
        <v>284</v>
      </c>
      <c r="AQ25" s="626"/>
      <c r="AR25" s="626"/>
      <c r="AS25" s="626"/>
      <c r="AT25" s="626"/>
      <c r="AU25" s="626"/>
      <c r="AV25" s="626"/>
      <c r="AW25" s="626"/>
      <c r="AX25" s="626"/>
      <c r="AY25" s="626"/>
      <c r="AZ25" s="626"/>
      <c r="BA25" s="626"/>
      <c r="BB25" s="626"/>
      <c r="BC25" s="626"/>
      <c r="BD25" s="626"/>
      <c r="BE25" s="626"/>
      <c r="BF25" s="627"/>
      <c r="BG25" s="610" t="s">
        <v>124</v>
      </c>
      <c r="BH25" s="611"/>
      <c r="BI25" s="611"/>
      <c r="BJ25" s="611"/>
      <c r="BK25" s="611"/>
      <c r="BL25" s="611"/>
      <c r="BM25" s="611"/>
      <c r="BN25" s="612"/>
      <c r="BO25" s="613" t="s">
        <v>124</v>
      </c>
      <c r="BP25" s="613"/>
      <c r="BQ25" s="613"/>
      <c r="BR25" s="613"/>
      <c r="BS25" s="614" t="s">
        <v>124</v>
      </c>
      <c r="BT25" s="614"/>
      <c r="BU25" s="614"/>
      <c r="BV25" s="614"/>
      <c r="BW25" s="614"/>
      <c r="BX25" s="614"/>
      <c r="BY25" s="614"/>
      <c r="BZ25" s="614"/>
      <c r="CA25" s="614"/>
      <c r="CB25" s="618"/>
      <c r="CD25" s="607" t="s">
        <v>285</v>
      </c>
      <c r="CE25" s="608"/>
      <c r="CF25" s="608"/>
      <c r="CG25" s="608"/>
      <c r="CH25" s="608"/>
      <c r="CI25" s="608"/>
      <c r="CJ25" s="608"/>
      <c r="CK25" s="608"/>
      <c r="CL25" s="608"/>
      <c r="CM25" s="608"/>
      <c r="CN25" s="608"/>
      <c r="CO25" s="608"/>
      <c r="CP25" s="608"/>
      <c r="CQ25" s="609"/>
      <c r="CR25" s="610">
        <v>427955</v>
      </c>
      <c r="CS25" s="640"/>
      <c r="CT25" s="640"/>
      <c r="CU25" s="640"/>
      <c r="CV25" s="640"/>
      <c r="CW25" s="640"/>
      <c r="CX25" s="640"/>
      <c r="CY25" s="641"/>
      <c r="CZ25" s="615">
        <v>14.7</v>
      </c>
      <c r="DA25" s="642"/>
      <c r="DB25" s="642"/>
      <c r="DC25" s="645"/>
      <c r="DD25" s="619">
        <v>368742</v>
      </c>
      <c r="DE25" s="640"/>
      <c r="DF25" s="640"/>
      <c r="DG25" s="640"/>
      <c r="DH25" s="640"/>
      <c r="DI25" s="640"/>
      <c r="DJ25" s="640"/>
      <c r="DK25" s="641"/>
      <c r="DL25" s="619">
        <v>358825</v>
      </c>
      <c r="DM25" s="640"/>
      <c r="DN25" s="640"/>
      <c r="DO25" s="640"/>
      <c r="DP25" s="640"/>
      <c r="DQ25" s="640"/>
      <c r="DR25" s="640"/>
      <c r="DS25" s="640"/>
      <c r="DT25" s="640"/>
      <c r="DU25" s="640"/>
      <c r="DV25" s="641"/>
      <c r="DW25" s="615">
        <v>24.2</v>
      </c>
      <c r="DX25" s="642"/>
      <c r="DY25" s="642"/>
      <c r="DZ25" s="642"/>
      <c r="EA25" s="642"/>
      <c r="EB25" s="642"/>
      <c r="EC25" s="643"/>
    </row>
    <row r="26" spans="2:133" ht="11.25" customHeight="1" x14ac:dyDescent="0.15">
      <c r="B26" s="607" t="s">
        <v>286</v>
      </c>
      <c r="C26" s="608"/>
      <c r="D26" s="608"/>
      <c r="E26" s="608"/>
      <c r="F26" s="608"/>
      <c r="G26" s="608"/>
      <c r="H26" s="608"/>
      <c r="I26" s="608"/>
      <c r="J26" s="608"/>
      <c r="K26" s="608"/>
      <c r="L26" s="608"/>
      <c r="M26" s="608"/>
      <c r="N26" s="608"/>
      <c r="O26" s="608"/>
      <c r="P26" s="608"/>
      <c r="Q26" s="609"/>
      <c r="R26" s="610" t="s">
        <v>124</v>
      </c>
      <c r="S26" s="611"/>
      <c r="T26" s="611"/>
      <c r="U26" s="611"/>
      <c r="V26" s="611"/>
      <c r="W26" s="611"/>
      <c r="X26" s="611"/>
      <c r="Y26" s="612"/>
      <c r="Z26" s="613" t="s">
        <v>124</v>
      </c>
      <c r="AA26" s="613"/>
      <c r="AB26" s="613"/>
      <c r="AC26" s="613"/>
      <c r="AD26" s="614" t="s">
        <v>124</v>
      </c>
      <c r="AE26" s="614"/>
      <c r="AF26" s="614"/>
      <c r="AG26" s="614"/>
      <c r="AH26" s="614"/>
      <c r="AI26" s="614"/>
      <c r="AJ26" s="614"/>
      <c r="AK26" s="614"/>
      <c r="AL26" s="615" t="s">
        <v>124</v>
      </c>
      <c r="AM26" s="616"/>
      <c r="AN26" s="616"/>
      <c r="AO26" s="617"/>
      <c r="AP26" s="607" t="s">
        <v>287</v>
      </c>
      <c r="AQ26" s="626"/>
      <c r="AR26" s="626"/>
      <c r="AS26" s="626"/>
      <c r="AT26" s="626"/>
      <c r="AU26" s="626"/>
      <c r="AV26" s="626"/>
      <c r="AW26" s="626"/>
      <c r="AX26" s="626"/>
      <c r="AY26" s="626"/>
      <c r="AZ26" s="626"/>
      <c r="BA26" s="626"/>
      <c r="BB26" s="626"/>
      <c r="BC26" s="626"/>
      <c r="BD26" s="626"/>
      <c r="BE26" s="626"/>
      <c r="BF26" s="627"/>
      <c r="BG26" s="610" t="s">
        <v>124</v>
      </c>
      <c r="BH26" s="611"/>
      <c r="BI26" s="611"/>
      <c r="BJ26" s="611"/>
      <c r="BK26" s="611"/>
      <c r="BL26" s="611"/>
      <c r="BM26" s="611"/>
      <c r="BN26" s="612"/>
      <c r="BO26" s="613" t="s">
        <v>124</v>
      </c>
      <c r="BP26" s="613"/>
      <c r="BQ26" s="613"/>
      <c r="BR26" s="613"/>
      <c r="BS26" s="614" t="s">
        <v>124</v>
      </c>
      <c r="BT26" s="614"/>
      <c r="BU26" s="614"/>
      <c r="BV26" s="614"/>
      <c r="BW26" s="614"/>
      <c r="BX26" s="614"/>
      <c r="BY26" s="614"/>
      <c r="BZ26" s="614"/>
      <c r="CA26" s="614"/>
      <c r="CB26" s="618"/>
      <c r="CD26" s="607" t="s">
        <v>288</v>
      </c>
      <c r="CE26" s="608"/>
      <c r="CF26" s="608"/>
      <c r="CG26" s="608"/>
      <c r="CH26" s="608"/>
      <c r="CI26" s="608"/>
      <c r="CJ26" s="608"/>
      <c r="CK26" s="608"/>
      <c r="CL26" s="608"/>
      <c r="CM26" s="608"/>
      <c r="CN26" s="608"/>
      <c r="CO26" s="608"/>
      <c r="CP26" s="608"/>
      <c r="CQ26" s="609"/>
      <c r="CR26" s="610">
        <v>222212</v>
      </c>
      <c r="CS26" s="611"/>
      <c r="CT26" s="611"/>
      <c r="CU26" s="611"/>
      <c r="CV26" s="611"/>
      <c r="CW26" s="611"/>
      <c r="CX26" s="611"/>
      <c r="CY26" s="612"/>
      <c r="CZ26" s="615">
        <v>7.7</v>
      </c>
      <c r="DA26" s="642"/>
      <c r="DB26" s="642"/>
      <c r="DC26" s="645"/>
      <c r="DD26" s="619">
        <v>190599</v>
      </c>
      <c r="DE26" s="611"/>
      <c r="DF26" s="611"/>
      <c r="DG26" s="611"/>
      <c r="DH26" s="611"/>
      <c r="DI26" s="611"/>
      <c r="DJ26" s="611"/>
      <c r="DK26" s="612"/>
      <c r="DL26" s="619" t="s">
        <v>124</v>
      </c>
      <c r="DM26" s="611"/>
      <c r="DN26" s="611"/>
      <c r="DO26" s="611"/>
      <c r="DP26" s="611"/>
      <c r="DQ26" s="611"/>
      <c r="DR26" s="611"/>
      <c r="DS26" s="611"/>
      <c r="DT26" s="611"/>
      <c r="DU26" s="611"/>
      <c r="DV26" s="612"/>
      <c r="DW26" s="615" t="s">
        <v>124</v>
      </c>
      <c r="DX26" s="642"/>
      <c r="DY26" s="642"/>
      <c r="DZ26" s="642"/>
      <c r="EA26" s="642"/>
      <c r="EB26" s="642"/>
      <c r="EC26" s="643"/>
    </row>
    <row r="27" spans="2:133" ht="11.25" customHeight="1" x14ac:dyDescent="0.15">
      <c r="B27" s="607" t="s">
        <v>289</v>
      </c>
      <c r="C27" s="608"/>
      <c r="D27" s="608"/>
      <c r="E27" s="608"/>
      <c r="F27" s="608"/>
      <c r="G27" s="608"/>
      <c r="H27" s="608"/>
      <c r="I27" s="608"/>
      <c r="J27" s="608"/>
      <c r="K27" s="608"/>
      <c r="L27" s="608"/>
      <c r="M27" s="608"/>
      <c r="N27" s="608"/>
      <c r="O27" s="608"/>
      <c r="P27" s="608"/>
      <c r="Q27" s="609"/>
      <c r="R27" s="610">
        <v>763</v>
      </c>
      <c r="S27" s="611"/>
      <c r="T27" s="611"/>
      <c r="U27" s="611"/>
      <c r="V27" s="611"/>
      <c r="W27" s="611"/>
      <c r="X27" s="611"/>
      <c r="Y27" s="612"/>
      <c r="Z27" s="613">
        <v>0</v>
      </c>
      <c r="AA27" s="613"/>
      <c r="AB27" s="613"/>
      <c r="AC27" s="613"/>
      <c r="AD27" s="614" t="s">
        <v>124</v>
      </c>
      <c r="AE27" s="614"/>
      <c r="AF27" s="614"/>
      <c r="AG27" s="614"/>
      <c r="AH27" s="614"/>
      <c r="AI27" s="614"/>
      <c r="AJ27" s="614"/>
      <c r="AK27" s="614"/>
      <c r="AL27" s="615" t="s">
        <v>124</v>
      </c>
      <c r="AM27" s="616"/>
      <c r="AN27" s="616"/>
      <c r="AO27" s="617"/>
      <c r="AP27" s="607" t="s">
        <v>290</v>
      </c>
      <c r="AQ27" s="608"/>
      <c r="AR27" s="608"/>
      <c r="AS27" s="608"/>
      <c r="AT27" s="608"/>
      <c r="AU27" s="608"/>
      <c r="AV27" s="608"/>
      <c r="AW27" s="608"/>
      <c r="AX27" s="608"/>
      <c r="AY27" s="608"/>
      <c r="AZ27" s="608"/>
      <c r="BA27" s="608"/>
      <c r="BB27" s="608"/>
      <c r="BC27" s="608"/>
      <c r="BD27" s="608"/>
      <c r="BE27" s="608"/>
      <c r="BF27" s="609"/>
      <c r="BG27" s="610">
        <v>171236</v>
      </c>
      <c r="BH27" s="611"/>
      <c r="BI27" s="611"/>
      <c r="BJ27" s="611"/>
      <c r="BK27" s="611"/>
      <c r="BL27" s="611"/>
      <c r="BM27" s="611"/>
      <c r="BN27" s="612"/>
      <c r="BO27" s="613">
        <v>100</v>
      </c>
      <c r="BP27" s="613"/>
      <c r="BQ27" s="613"/>
      <c r="BR27" s="613"/>
      <c r="BS27" s="614" t="s">
        <v>124</v>
      </c>
      <c r="BT27" s="614"/>
      <c r="BU27" s="614"/>
      <c r="BV27" s="614"/>
      <c r="BW27" s="614"/>
      <c r="BX27" s="614"/>
      <c r="BY27" s="614"/>
      <c r="BZ27" s="614"/>
      <c r="CA27" s="614"/>
      <c r="CB27" s="618"/>
      <c r="CD27" s="607" t="s">
        <v>291</v>
      </c>
      <c r="CE27" s="608"/>
      <c r="CF27" s="608"/>
      <c r="CG27" s="608"/>
      <c r="CH27" s="608"/>
      <c r="CI27" s="608"/>
      <c r="CJ27" s="608"/>
      <c r="CK27" s="608"/>
      <c r="CL27" s="608"/>
      <c r="CM27" s="608"/>
      <c r="CN27" s="608"/>
      <c r="CO27" s="608"/>
      <c r="CP27" s="608"/>
      <c r="CQ27" s="609"/>
      <c r="CR27" s="610">
        <v>66262</v>
      </c>
      <c r="CS27" s="640"/>
      <c r="CT27" s="640"/>
      <c r="CU27" s="640"/>
      <c r="CV27" s="640"/>
      <c r="CW27" s="640"/>
      <c r="CX27" s="640"/>
      <c r="CY27" s="641"/>
      <c r="CZ27" s="615">
        <v>2.2999999999999998</v>
      </c>
      <c r="DA27" s="642"/>
      <c r="DB27" s="642"/>
      <c r="DC27" s="645"/>
      <c r="DD27" s="619">
        <v>19716</v>
      </c>
      <c r="DE27" s="640"/>
      <c r="DF27" s="640"/>
      <c r="DG27" s="640"/>
      <c r="DH27" s="640"/>
      <c r="DI27" s="640"/>
      <c r="DJ27" s="640"/>
      <c r="DK27" s="641"/>
      <c r="DL27" s="619">
        <v>18485</v>
      </c>
      <c r="DM27" s="640"/>
      <c r="DN27" s="640"/>
      <c r="DO27" s="640"/>
      <c r="DP27" s="640"/>
      <c r="DQ27" s="640"/>
      <c r="DR27" s="640"/>
      <c r="DS27" s="640"/>
      <c r="DT27" s="640"/>
      <c r="DU27" s="640"/>
      <c r="DV27" s="641"/>
      <c r="DW27" s="615">
        <v>1.2</v>
      </c>
      <c r="DX27" s="642"/>
      <c r="DY27" s="642"/>
      <c r="DZ27" s="642"/>
      <c r="EA27" s="642"/>
      <c r="EB27" s="642"/>
      <c r="EC27" s="643"/>
    </row>
    <row r="28" spans="2:133" ht="11.25" customHeight="1" x14ac:dyDescent="0.15">
      <c r="B28" s="607" t="s">
        <v>292</v>
      </c>
      <c r="C28" s="608"/>
      <c r="D28" s="608"/>
      <c r="E28" s="608"/>
      <c r="F28" s="608"/>
      <c r="G28" s="608"/>
      <c r="H28" s="608"/>
      <c r="I28" s="608"/>
      <c r="J28" s="608"/>
      <c r="K28" s="608"/>
      <c r="L28" s="608"/>
      <c r="M28" s="608"/>
      <c r="N28" s="608"/>
      <c r="O28" s="608"/>
      <c r="P28" s="608"/>
      <c r="Q28" s="609"/>
      <c r="R28" s="610">
        <v>32848</v>
      </c>
      <c r="S28" s="611"/>
      <c r="T28" s="611"/>
      <c r="U28" s="611"/>
      <c r="V28" s="611"/>
      <c r="W28" s="611"/>
      <c r="X28" s="611"/>
      <c r="Y28" s="612"/>
      <c r="Z28" s="613">
        <v>1.1000000000000001</v>
      </c>
      <c r="AA28" s="613"/>
      <c r="AB28" s="613"/>
      <c r="AC28" s="613"/>
      <c r="AD28" s="614">
        <v>535</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293</v>
      </c>
      <c r="CE28" s="608"/>
      <c r="CF28" s="608"/>
      <c r="CG28" s="608"/>
      <c r="CH28" s="608"/>
      <c r="CI28" s="608"/>
      <c r="CJ28" s="608"/>
      <c r="CK28" s="608"/>
      <c r="CL28" s="608"/>
      <c r="CM28" s="608"/>
      <c r="CN28" s="608"/>
      <c r="CO28" s="608"/>
      <c r="CP28" s="608"/>
      <c r="CQ28" s="609"/>
      <c r="CR28" s="610">
        <v>419843</v>
      </c>
      <c r="CS28" s="611"/>
      <c r="CT28" s="611"/>
      <c r="CU28" s="611"/>
      <c r="CV28" s="611"/>
      <c r="CW28" s="611"/>
      <c r="CX28" s="611"/>
      <c r="CY28" s="612"/>
      <c r="CZ28" s="615">
        <v>14.5</v>
      </c>
      <c r="DA28" s="642"/>
      <c r="DB28" s="642"/>
      <c r="DC28" s="645"/>
      <c r="DD28" s="619">
        <v>418449</v>
      </c>
      <c r="DE28" s="611"/>
      <c r="DF28" s="611"/>
      <c r="DG28" s="611"/>
      <c r="DH28" s="611"/>
      <c r="DI28" s="611"/>
      <c r="DJ28" s="611"/>
      <c r="DK28" s="612"/>
      <c r="DL28" s="619">
        <v>418449</v>
      </c>
      <c r="DM28" s="611"/>
      <c r="DN28" s="611"/>
      <c r="DO28" s="611"/>
      <c r="DP28" s="611"/>
      <c r="DQ28" s="611"/>
      <c r="DR28" s="611"/>
      <c r="DS28" s="611"/>
      <c r="DT28" s="611"/>
      <c r="DU28" s="611"/>
      <c r="DV28" s="612"/>
      <c r="DW28" s="615">
        <v>28.2</v>
      </c>
      <c r="DX28" s="642"/>
      <c r="DY28" s="642"/>
      <c r="DZ28" s="642"/>
      <c r="EA28" s="642"/>
      <c r="EB28" s="642"/>
      <c r="EC28" s="643"/>
    </row>
    <row r="29" spans="2:133" ht="11.25" customHeight="1" x14ac:dyDescent="0.15">
      <c r="B29" s="607" t="s">
        <v>294</v>
      </c>
      <c r="C29" s="608"/>
      <c r="D29" s="608"/>
      <c r="E29" s="608"/>
      <c r="F29" s="608"/>
      <c r="G29" s="608"/>
      <c r="H29" s="608"/>
      <c r="I29" s="608"/>
      <c r="J29" s="608"/>
      <c r="K29" s="608"/>
      <c r="L29" s="608"/>
      <c r="M29" s="608"/>
      <c r="N29" s="608"/>
      <c r="O29" s="608"/>
      <c r="P29" s="608"/>
      <c r="Q29" s="609"/>
      <c r="R29" s="610">
        <v>1755</v>
      </c>
      <c r="S29" s="611"/>
      <c r="T29" s="611"/>
      <c r="U29" s="611"/>
      <c r="V29" s="611"/>
      <c r="W29" s="611"/>
      <c r="X29" s="611"/>
      <c r="Y29" s="612"/>
      <c r="Z29" s="613">
        <v>0.1</v>
      </c>
      <c r="AA29" s="613"/>
      <c r="AB29" s="613"/>
      <c r="AC29" s="613"/>
      <c r="AD29" s="614" t="s">
        <v>124</v>
      </c>
      <c r="AE29" s="614"/>
      <c r="AF29" s="614"/>
      <c r="AG29" s="614"/>
      <c r="AH29" s="614"/>
      <c r="AI29" s="614"/>
      <c r="AJ29" s="614"/>
      <c r="AK29" s="614"/>
      <c r="AL29" s="615" t="s">
        <v>124</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295</v>
      </c>
      <c r="CE29" s="649"/>
      <c r="CF29" s="607" t="s">
        <v>68</v>
      </c>
      <c r="CG29" s="608"/>
      <c r="CH29" s="608"/>
      <c r="CI29" s="608"/>
      <c r="CJ29" s="608"/>
      <c r="CK29" s="608"/>
      <c r="CL29" s="608"/>
      <c r="CM29" s="608"/>
      <c r="CN29" s="608"/>
      <c r="CO29" s="608"/>
      <c r="CP29" s="608"/>
      <c r="CQ29" s="609"/>
      <c r="CR29" s="610">
        <v>419843</v>
      </c>
      <c r="CS29" s="640"/>
      <c r="CT29" s="640"/>
      <c r="CU29" s="640"/>
      <c r="CV29" s="640"/>
      <c r="CW29" s="640"/>
      <c r="CX29" s="640"/>
      <c r="CY29" s="641"/>
      <c r="CZ29" s="615">
        <v>14.5</v>
      </c>
      <c r="DA29" s="642"/>
      <c r="DB29" s="642"/>
      <c r="DC29" s="645"/>
      <c r="DD29" s="619">
        <v>418449</v>
      </c>
      <c r="DE29" s="640"/>
      <c r="DF29" s="640"/>
      <c r="DG29" s="640"/>
      <c r="DH29" s="640"/>
      <c r="DI29" s="640"/>
      <c r="DJ29" s="640"/>
      <c r="DK29" s="641"/>
      <c r="DL29" s="619">
        <v>418449</v>
      </c>
      <c r="DM29" s="640"/>
      <c r="DN29" s="640"/>
      <c r="DO29" s="640"/>
      <c r="DP29" s="640"/>
      <c r="DQ29" s="640"/>
      <c r="DR29" s="640"/>
      <c r="DS29" s="640"/>
      <c r="DT29" s="640"/>
      <c r="DU29" s="640"/>
      <c r="DV29" s="641"/>
      <c r="DW29" s="615">
        <v>28.2</v>
      </c>
      <c r="DX29" s="642"/>
      <c r="DY29" s="642"/>
      <c r="DZ29" s="642"/>
      <c r="EA29" s="642"/>
      <c r="EB29" s="642"/>
      <c r="EC29" s="643"/>
    </row>
    <row r="30" spans="2:133" ht="11.25" customHeight="1" x14ac:dyDescent="0.15">
      <c r="B30" s="607" t="s">
        <v>296</v>
      </c>
      <c r="C30" s="608"/>
      <c r="D30" s="608"/>
      <c r="E30" s="608"/>
      <c r="F30" s="608"/>
      <c r="G30" s="608"/>
      <c r="H30" s="608"/>
      <c r="I30" s="608"/>
      <c r="J30" s="608"/>
      <c r="K30" s="608"/>
      <c r="L30" s="608"/>
      <c r="M30" s="608"/>
      <c r="N30" s="608"/>
      <c r="O30" s="608"/>
      <c r="P30" s="608"/>
      <c r="Q30" s="609"/>
      <c r="R30" s="610">
        <v>129550</v>
      </c>
      <c r="S30" s="611"/>
      <c r="T30" s="611"/>
      <c r="U30" s="611"/>
      <c r="V30" s="611"/>
      <c r="W30" s="611"/>
      <c r="X30" s="611"/>
      <c r="Y30" s="612"/>
      <c r="Z30" s="613">
        <v>4.3</v>
      </c>
      <c r="AA30" s="613"/>
      <c r="AB30" s="613"/>
      <c r="AC30" s="613"/>
      <c r="AD30" s="614" t="s">
        <v>124</v>
      </c>
      <c r="AE30" s="614"/>
      <c r="AF30" s="614"/>
      <c r="AG30" s="614"/>
      <c r="AH30" s="614"/>
      <c r="AI30" s="614"/>
      <c r="AJ30" s="614"/>
      <c r="AK30" s="614"/>
      <c r="AL30" s="615" t="s">
        <v>124</v>
      </c>
      <c r="AM30" s="616"/>
      <c r="AN30" s="616"/>
      <c r="AO30" s="617"/>
      <c r="AP30" s="592" t="s">
        <v>214</v>
      </c>
      <c r="AQ30" s="593"/>
      <c r="AR30" s="593"/>
      <c r="AS30" s="593"/>
      <c r="AT30" s="593"/>
      <c r="AU30" s="593"/>
      <c r="AV30" s="593"/>
      <c r="AW30" s="593"/>
      <c r="AX30" s="593"/>
      <c r="AY30" s="593"/>
      <c r="AZ30" s="593"/>
      <c r="BA30" s="593"/>
      <c r="BB30" s="593"/>
      <c r="BC30" s="593"/>
      <c r="BD30" s="593"/>
      <c r="BE30" s="593"/>
      <c r="BF30" s="594"/>
      <c r="BG30" s="592" t="s">
        <v>297</v>
      </c>
      <c r="BH30" s="646"/>
      <c r="BI30" s="646"/>
      <c r="BJ30" s="646"/>
      <c r="BK30" s="646"/>
      <c r="BL30" s="646"/>
      <c r="BM30" s="646"/>
      <c r="BN30" s="646"/>
      <c r="BO30" s="646"/>
      <c r="BP30" s="646"/>
      <c r="BQ30" s="647"/>
      <c r="BR30" s="592" t="s">
        <v>298</v>
      </c>
      <c r="BS30" s="646"/>
      <c r="BT30" s="646"/>
      <c r="BU30" s="646"/>
      <c r="BV30" s="646"/>
      <c r="BW30" s="646"/>
      <c r="BX30" s="646"/>
      <c r="BY30" s="646"/>
      <c r="BZ30" s="646"/>
      <c r="CA30" s="646"/>
      <c r="CB30" s="647"/>
      <c r="CD30" s="650"/>
      <c r="CE30" s="651"/>
      <c r="CF30" s="607" t="s">
        <v>299</v>
      </c>
      <c r="CG30" s="608"/>
      <c r="CH30" s="608"/>
      <c r="CI30" s="608"/>
      <c r="CJ30" s="608"/>
      <c r="CK30" s="608"/>
      <c r="CL30" s="608"/>
      <c r="CM30" s="608"/>
      <c r="CN30" s="608"/>
      <c r="CO30" s="608"/>
      <c r="CP30" s="608"/>
      <c r="CQ30" s="609"/>
      <c r="CR30" s="610">
        <v>413257</v>
      </c>
      <c r="CS30" s="611"/>
      <c r="CT30" s="611"/>
      <c r="CU30" s="611"/>
      <c r="CV30" s="611"/>
      <c r="CW30" s="611"/>
      <c r="CX30" s="611"/>
      <c r="CY30" s="612"/>
      <c r="CZ30" s="615">
        <v>14.2</v>
      </c>
      <c r="DA30" s="642"/>
      <c r="DB30" s="642"/>
      <c r="DC30" s="645"/>
      <c r="DD30" s="619">
        <v>411881</v>
      </c>
      <c r="DE30" s="611"/>
      <c r="DF30" s="611"/>
      <c r="DG30" s="611"/>
      <c r="DH30" s="611"/>
      <c r="DI30" s="611"/>
      <c r="DJ30" s="611"/>
      <c r="DK30" s="612"/>
      <c r="DL30" s="619">
        <v>411881</v>
      </c>
      <c r="DM30" s="611"/>
      <c r="DN30" s="611"/>
      <c r="DO30" s="611"/>
      <c r="DP30" s="611"/>
      <c r="DQ30" s="611"/>
      <c r="DR30" s="611"/>
      <c r="DS30" s="611"/>
      <c r="DT30" s="611"/>
      <c r="DU30" s="611"/>
      <c r="DV30" s="612"/>
      <c r="DW30" s="615">
        <v>27.8</v>
      </c>
      <c r="DX30" s="642"/>
      <c r="DY30" s="642"/>
      <c r="DZ30" s="642"/>
      <c r="EA30" s="642"/>
      <c r="EB30" s="642"/>
      <c r="EC30" s="643"/>
    </row>
    <row r="31" spans="2:133" ht="11.25" customHeight="1" x14ac:dyDescent="0.15">
      <c r="B31" s="623" t="s">
        <v>300</v>
      </c>
      <c r="C31" s="624"/>
      <c r="D31" s="624"/>
      <c r="E31" s="624"/>
      <c r="F31" s="624"/>
      <c r="G31" s="624"/>
      <c r="H31" s="624"/>
      <c r="I31" s="624"/>
      <c r="J31" s="624"/>
      <c r="K31" s="624"/>
      <c r="L31" s="624"/>
      <c r="M31" s="624"/>
      <c r="N31" s="624"/>
      <c r="O31" s="624"/>
      <c r="P31" s="624"/>
      <c r="Q31" s="625"/>
      <c r="R31" s="610" t="s">
        <v>124</v>
      </c>
      <c r="S31" s="611"/>
      <c r="T31" s="611"/>
      <c r="U31" s="611"/>
      <c r="V31" s="611"/>
      <c r="W31" s="611"/>
      <c r="X31" s="611"/>
      <c r="Y31" s="612"/>
      <c r="Z31" s="613" t="s">
        <v>124</v>
      </c>
      <c r="AA31" s="613"/>
      <c r="AB31" s="613"/>
      <c r="AC31" s="613"/>
      <c r="AD31" s="614" t="s">
        <v>124</v>
      </c>
      <c r="AE31" s="614"/>
      <c r="AF31" s="614"/>
      <c r="AG31" s="614"/>
      <c r="AH31" s="614"/>
      <c r="AI31" s="614"/>
      <c r="AJ31" s="614"/>
      <c r="AK31" s="614"/>
      <c r="AL31" s="615" t="s">
        <v>124</v>
      </c>
      <c r="AM31" s="616"/>
      <c r="AN31" s="616"/>
      <c r="AO31" s="617"/>
      <c r="AP31" s="658" t="s">
        <v>301</v>
      </c>
      <c r="AQ31" s="659"/>
      <c r="AR31" s="659"/>
      <c r="AS31" s="659"/>
      <c r="AT31" s="664" t="s">
        <v>302</v>
      </c>
      <c r="AU31" s="212"/>
      <c r="AV31" s="212"/>
      <c r="AW31" s="212"/>
      <c r="AX31" s="596" t="s">
        <v>180</v>
      </c>
      <c r="AY31" s="597"/>
      <c r="AZ31" s="597"/>
      <c r="BA31" s="597"/>
      <c r="BB31" s="597"/>
      <c r="BC31" s="597"/>
      <c r="BD31" s="597"/>
      <c r="BE31" s="597"/>
      <c r="BF31" s="598"/>
      <c r="BG31" s="657">
        <v>99.6</v>
      </c>
      <c r="BH31" s="654"/>
      <c r="BI31" s="654"/>
      <c r="BJ31" s="654"/>
      <c r="BK31" s="654"/>
      <c r="BL31" s="654"/>
      <c r="BM31" s="605">
        <v>96.4</v>
      </c>
      <c r="BN31" s="654"/>
      <c r="BO31" s="654"/>
      <c r="BP31" s="654"/>
      <c r="BQ31" s="655"/>
      <c r="BR31" s="657">
        <v>99.7</v>
      </c>
      <c r="BS31" s="654"/>
      <c r="BT31" s="654"/>
      <c r="BU31" s="654"/>
      <c r="BV31" s="654"/>
      <c r="BW31" s="654"/>
      <c r="BX31" s="605">
        <v>96.6</v>
      </c>
      <c r="BY31" s="654"/>
      <c r="BZ31" s="654"/>
      <c r="CA31" s="654"/>
      <c r="CB31" s="655"/>
      <c r="CD31" s="650"/>
      <c r="CE31" s="651"/>
      <c r="CF31" s="607" t="s">
        <v>303</v>
      </c>
      <c r="CG31" s="608"/>
      <c r="CH31" s="608"/>
      <c r="CI31" s="608"/>
      <c r="CJ31" s="608"/>
      <c r="CK31" s="608"/>
      <c r="CL31" s="608"/>
      <c r="CM31" s="608"/>
      <c r="CN31" s="608"/>
      <c r="CO31" s="608"/>
      <c r="CP31" s="608"/>
      <c r="CQ31" s="609"/>
      <c r="CR31" s="610">
        <v>6586</v>
      </c>
      <c r="CS31" s="640"/>
      <c r="CT31" s="640"/>
      <c r="CU31" s="640"/>
      <c r="CV31" s="640"/>
      <c r="CW31" s="640"/>
      <c r="CX31" s="640"/>
      <c r="CY31" s="641"/>
      <c r="CZ31" s="615">
        <v>0.2</v>
      </c>
      <c r="DA31" s="642"/>
      <c r="DB31" s="642"/>
      <c r="DC31" s="645"/>
      <c r="DD31" s="619">
        <v>6568</v>
      </c>
      <c r="DE31" s="640"/>
      <c r="DF31" s="640"/>
      <c r="DG31" s="640"/>
      <c r="DH31" s="640"/>
      <c r="DI31" s="640"/>
      <c r="DJ31" s="640"/>
      <c r="DK31" s="641"/>
      <c r="DL31" s="619">
        <v>6568</v>
      </c>
      <c r="DM31" s="640"/>
      <c r="DN31" s="640"/>
      <c r="DO31" s="640"/>
      <c r="DP31" s="640"/>
      <c r="DQ31" s="640"/>
      <c r="DR31" s="640"/>
      <c r="DS31" s="640"/>
      <c r="DT31" s="640"/>
      <c r="DU31" s="640"/>
      <c r="DV31" s="641"/>
      <c r="DW31" s="615">
        <v>0.4</v>
      </c>
      <c r="DX31" s="642"/>
      <c r="DY31" s="642"/>
      <c r="DZ31" s="642"/>
      <c r="EA31" s="642"/>
      <c r="EB31" s="642"/>
      <c r="EC31" s="643"/>
    </row>
    <row r="32" spans="2:133" ht="11.25" customHeight="1" x14ac:dyDescent="0.15">
      <c r="B32" s="607" t="s">
        <v>304</v>
      </c>
      <c r="C32" s="608"/>
      <c r="D32" s="608"/>
      <c r="E32" s="608"/>
      <c r="F32" s="608"/>
      <c r="G32" s="608"/>
      <c r="H32" s="608"/>
      <c r="I32" s="608"/>
      <c r="J32" s="608"/>
      <c r="K32" s="608"/>
      <c r="L32" s="608"/>
      <c r="M32" s="608"/>
      <c r="N32" s="608"/>
      <c r="O32" s="608"/>
      <c r="P32" s="608"/>
      <c r="Q32" s="609"/>
      <c r="R32" s="610">
        <v>231191</v>
      </c>
      <c r="S32" s="611"/>
      <c r="T32" s="611"/>
      <c r="U32" s="611"/>
      <c r="V32" s="611"/>
      <c r="W32" s="611"/>
      <c r="X32" s="611"/>
      <c r="Y32" s="612"/>
      <c r="Z32" s="613">
        <v>7.7</v>
      </c>
      <c r="AA32" s="613"/>
      <c r="AB32" s="613"/>
      <c r="AC32" s="613"/>
      <c r="AD32" s="614" t="s">
        <v>124</v>
      </c>
      <c r="AE32" s="614"/>
      <c r="AF32" s="614"/>
      <c r="AG32" s="614"/>
      <c r="AH32" s="614"/>
      <c r="AI32" s="614"/>
      <c r="AJ32" s="614"/>
      <c r="AK32" s="614"/>
      <c r="AL32" s="615" t="s">
        <v>124</v>
      </c>
      <c r="AM32" s="616"/>
      <c r="AN32" s="616"/>
      <c r="AO32" s="617"/>
      <c r="AP32" s="660"/>
      <c r="AQ32" s="661"/>
      <c r="AR32" s="661"/>
      <c r="AS32" s="661"/>
      <c r="AT32" s="665"/>
      <c r="AU32" s="208" t="s">
        <v>305</v>
      </c>
      <c r="AX32" s="607" t="s">
        <v>306</v>
      </c>
      <c r="AY32" s="608"/>
      <c r="AZ32" s="608"/>
      <c r="BA32" s="608"/>
      <c r="BB32" s="608"/>
      <c r="BC32" s="608"/>
      <c r="BD32" s="608"/>
      <c r="BE32" s="608"/>
      <c r="BF32" s="609"/>
      <c r="BG32" s="667">
        <v>99.9</v>
      </c>
      <c r="BH32" s="640"/>
      <c r="BI32" s="640"/>
      <c r="BJ32" s="640"/>
      <c r="BK32" s="640"/>
      <c r="BL32" s="640"/>
      <c r="BM32" s="616">
        <v>99.3</v>
      </c>
      <c r="BN32" s="640"/>
      <c r="BO32" s="640"/>
      <c r="BP32" s="640"/>
      <c r="BQ32" s="656"/>
      <c r="BR32" s="667">
        <v>100</v>
      </c>
      <c r="BS32" s="640"/>
      <c r="BT32" s="640"/>
      <c r="BU32" s="640"/>
      <c r="BV32" s="640"/>
      <c r="BW32" s="640"/>
      <c r="BX32" s="616">
        <v>99.1</v>
      </c>
      <c r="BY32" s="640"/>
      <c r="BZ32" s="640"/>
      <c r="CA32" s="640"/>
      <c r="CB32" s="656"/>
      <c r="CD32" s="652"/>
      <c r="CE32" s="653"/>
      <c r="CF32" s="607" t="s">
        <v>307</v>
      </c>
      <c r="CG32" s="608"/>
      <c r="CH32" s="608"/>
      <c r="CI32" s="608"/>
      <c r="CJ32" s="608"/>
      <c r="CK32" s="608"/>
      <c r="CL32" s="608"/>
      <c r="CM32" s="608"/>
      <c r="CN32" s="608"/>
      <c r="CO32" s="608"/>
      <c r="CP32" s="608"/>
      <c r="CQ32" s="609"/>
      <c r="CR32" s="610" t="s">
        <v>124</v>
      </c>
      <c r="CS32" s="611"/>
      <c r="CT32" s="611"/>
      <c r="CU32" s="611"/>
      <c r="CV32" s="611"/>
      <c r="CW32" s="611"/>
      <c r="CX32" s="611"/>
      <c r="CY32" s="612"/>
      <c r="CZ32" s="615" t="s">
        <v>124</v>
      </c>
      <c r="DA32" s="642"/>
      <c r="DB32" s="642"/>
      <c r="DC32" s="645"/>
      <c r="DD32" s="619" t="s">
        <v>124</v>
      </c>
      <c r="DE32" s="611"/>
      <c r="DF32" s="611"/>
      <c r="DG32" s="611"/>
      <c r="DH32" s="611"/>
      <c r="DI32" s="611"/>
      <c r="DJ32" s="611"/>
      <c r="DK32" s="612"/>
      <c r="DL32" s="619" t="s">
        <v>124</v>
      </c>
      <c r="DM32" s="611"/>
      <c r="DN32" s="611"/>
      <c r="DO32" s="611"/>
      <c r="DP32" s="611"/>
      <c r="DQ32" s="611"/>
      <c r="DR32" s="611"/>
      <c r="DS32" s="611"/>
      <c r="DT32" s="611"/>
      <c r="DU32" s="611"/>
      <c r="DV32" s="612"/>
      <c r="DW32" s="615" t="s">
        <v>124</v>
      </c>
      <c r="DX32" s="642"/>
      <c r="DY32" s="642"/>
      <c r="DZ32" s="642"/>
      <c r="EA32" s="642"/>
      <c r="EB32" s="642"/>
      <c r="EC32" s="643"/>
    </row>
    <row r="33" spans="2:133" ht="11.25" customHeight="1" x14ac:dyDescent="0.15">
      <c r="B33" s="607" t="s">
        <v>308</v>
      </c>
      <c r="C33" s="608"/>
      <c r="D33" s="608"/>
      <c r="E33" s="608"/>
      <c r="F33" s="608"/>
      <c r="G33" s="608"/>
      <c r="H33" s="608"/>
      <c r="I33" s="608"/>
      <c r="J33" s="608"/>
      <c r="K33" s="608"/>
      <c r="L33" s="608"/>
      <c r="M33" s="608"/>
      <c r="N33" s="608"/>
      <c r="O33" s="608"/>
      <c r="P33" s="608"/>
      <c r="Q33" s="609"/>
      <c r="R33" s="610">
        <v>6992</v>
      </c>
      <c r="S33" s="611"/>
      <c r="T33" s="611"/>
      <c r="U33" s="611"/>
      <c r="V33" s="611"/>
      <c r="W33" s="611"/>
      <c r="X33" s="611"/>
      <c r="Y33" s="612"/>
      <c r="Z33" s="613">
        <v>0.2</v>
      </c>
      <c r="AA33" s="613"/>
      <c r="AB33" s="613"/>
      <c r="AC33" s="613"/>
      <c r="AD33" s="614">
        <v>1931</v>
      </c>
      <c r="AE33" s="614"/>
      <c r="AF33" s="614"/>
      <c r="AG33" s="614"/>
      <c r="AH33" s="614"/>
      <c r="AI33" s="614"/>
      <c r="AJ33" s="614"/>
      <c r="AK33" s="614"/>
      <c r="AL33" s="615">
        <v>0.1</v>
      </c>
      <c r="AM33" s="616"/>
      <c r="AN33" s="616"/>
      <c r="AO33" s="617"/>
      <c r="AP33" s="662"/>
      <c r="AQ33" s="663"/>
      <c r="AR33" s="663"/>
      <c r="AS33" s="663"/>
      <c r="AT33" s="666"/>
      <c r="AU33" s="213"/>
      <c r="AV33" s="213"/>
      <c r="AW33" s="213"/>
      <c r="AX33" s="631" t="s">
        <v>309</v>
      </c>
      <c r="AY33" s="632"/>
      <c r="AZ33" s="632"/>
      <c r="BA33" s="632"/>
      <c r="BB33" s="632"/>
      <c r="BC33" s="632"/>
      <c r="BD33" s="632"/>
      <c r="BE33" s="632"/>
      <c r="BF33" s="633"/>
      <c r="BG33" s="668">
        <v>99.4</v>
      </c>
      <c r="BH33" s="669"/>
      <c r="BI33" s="669"/>
      <c r="BJ33" s="669"/>
      <c r="BK33" s="669"/>
      <c r="BL33" s="669"/>
      <c r="BM33" s="670">
        <v>94.6</v>
      </c>
      <c r="BN33" s="669"/>
      <c r="BO33" s="669"/>
      <c r="BP33" s="669"/>
      <c r="BQ33" s="671"/>
      <c r="BR33" s="668">
        <v>99.6</v>
      </c>
      <c r="BS33" s="669"/>
      <c r="BT33" s="669"/>
      <c r="BU33" s="669"/>
      <c r="BV33" s="669"/>
      <c r="BW33" s="669"/>
      <c r="BX33" s="670">
        <v>95.1</v>
      </c>
      <c r="BY33" s="669"/>
      <c r="BZ33" s="669"/>
      <c r="CA33" s="669"/>
      <c r="CB33" s="671"/>
      <c r="CD33" s="607" t="s">
        <v>310</v>
      </c>
      <c r="CE33" s="608"/>
      <c r="CF33" s="608"/>
      <c r="CG33" s="608"/>
      <c r="CH33" s="608"/>
      <c r="CI33" s="608"/>
      <c r="CJ33" s="608"/>
      <c r="CK33" s="608"/>
      <c r="CL33" s="608"/>
      <c r="CM33" s="608"/>
      <c r="CN33" s="608"/>
      <c r="CO33" s="608"/>
      <c r="CP33" s="608"/>
      <c r="CQ33" s="609"/>
      <c r="CR33" s="610">
        <v>1207310</v>
      </c>
      <c r="CS33" s="640"/>
      <c r="CT33" s="640"/>
      <c r="CU33" s="640"/>
      <c r="CV33" s="640"/>
      <c r="CW33" s="640"/>
      <c r="CX33" s="640"/>
      <c r="CY33" s="641"/>
      <c r="CZ33" s="615">
        <v>41.6</v>
      </c>
      <c r="DA33" s="642"/>
      <c r="DB33" s="642"/>
      <c r="DC33" s="645"/>
      <c r="DD33" s="619">
        <v>987529</v>
      </c>
      <c r="DE33" s="640"/>
      <c r="DF33" s="640"/>
      <c r="DG33" s="640"/>
      <c r="DH33" s="640"/>
      <c r="DI33" s="640"/>
      <c r="DJ33" s="640"/>
      <c r="DK33" s="641"/>
      <c r="DL33" s="619">
        <v>677278</v>
      </c>
      <c r="DM33" s="640"/>
      <c r="DN33" s="640"/>
      <c r="DO33" s="640"/>
      <c r="DP33" s="640"/>
      <c r="DQ33" s="640"/>
      <c r="DR33" s="640"/>
      <c r="DS33" s="640"/>
      <c r="DT33" s="640"/>
      <c r="DU33" s="640"/>
      <c r="DV33" s="641"/>
      <c r="DW33" s="615">
        <v>45.6</v>
      </c>
      <c r="DX33" s="642"/>
      <c r="DY33" s="642"/>
      <c r="DZ33" s="642"/>
      <c r="EA33" s="642"/>
      <c r="EB33" s="642"/>
      <c r="EC33" s="643"/>
    </row>
    <row r="34" spans="2:133" ht="11.25" customHeight="1" x14ac:dyDescent="0.15">
      <c r="B34" s="607" t="s">
        <v>311</v>
      </c>
      <c r="C34" s="608"/>
      <c r="D34" s="608"/>
      <c r="E34" s="608"/>
      <c r="F34" s="608"/>
      <c r="G34" s="608"/>
      <c r="H34" s="608"/>
      <c r="I34" s="608"/>
      <c r="J34" s="608"/>
      <c r="K34" s="608"/>
      <c r="L34" s="608"/>
      <c r="M34" s="608"/>
      <c r="N34" s="608"/>
      <c r="O34" s="608"/>
      <c r="P34" s="608"/>
      <c r="Q34" s="609"/>
      <c r="R34" s="610">
        <v>14046</v>
      </c>
      <c r="S34" s="611"/>
      <c r="T34" s="611"/>
      <c r="U34" s="611"/>
      <c r="V34" s="611"/>
      <c r="W34" s="611"/>
      <c r="X34" s="611"/>
      <c r="Y34" s="612"/>
      <c r="Z34" s="613">
        <v>0.5</v>
      </c>
      <c r="AA34" s="613"/>
      <c r="AB34" s="613"/>
      <c r="AC34" s="613"/>
      <c r="AD34" s="614" t="s">
        <v>124</v>
      </c>
      <c r="AE34" s="614"/>
      <c r="AF34" s="614"/>
      <c r="AG34" s="614"/>
      <c r="AH34" s="614"/>
      <c r="AI34" s="614"/>
      <c r="AJ34" s="614"/>
      <c r="AK34" s="614"/>
      <c r="AL34" s="615" t="s">
        <v>124</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312</v>
      </c>
      <c r="CE34" s="608"/>
      <c r="CF34" s="608"/>
      <c r="CG34" s="608"/>
      <c r="CH34" s="608"/>
      <c r="CI34" s="608"/>
      <c r="CJ34" s="608"/>
      <c r="CK34" s="608"/>
      <c r="CL34" s="608"/>
      <c r="CM34" s="608"/>
      <c r="CN34" s="608"/>
      <c r="CO34" s="608"/>
      <c r="CP34" s="608"/>
      <c r="CQ34" s="609"/>
      <c r="CR34" s="610">
        <v>416864</v>
      </c>
      <c r="CS34" s="611"/>
      <c r="CT34" s="611"/>
      <c r="CU34" s="611"/>
      <c r="CV34" s="611"/>
      <c r="CW34" s="611"/>
      <c r="CX34" s="611"/>
      <c r="CY34" s="612"/>
      <c r="CZ34" s="615">
        <v>14.4</v>
      </c>
      <c r="DA34" s="642"/>
      <c r="DB34" s="642"/>
      <c r="DC34" s="645"/>
      <c r="DD34" s="619">
        <v>315793</v>
      </c>
      <c r="DE34" s="611"/>
      <c r="DF34" s="611"/>
      <c r="DG34" s="611"/>
      <c r="DH34" s="611"/>
      <c r="DI34" s="611"/>
      <c r="DJ34" s="611"/>
      <c r="DK34" s="612"/>
      <c r="DL34" s="619">
        <v>257879</v>
      </c>
      <c r="DM34" s="611"/>
      <c r="DN34" s="611"/>
      <c r="DO34" s="611"/>
      <c r="DP34" s="611"/>
      <c r="DQ34" s="611"/>
      <c r="DR34" s="611"/>
      <c r="DS34" s="611"/>
      <c r="DT34" s="611"/>
      <c r="DU34" s="611"/>
      <c r="DV34" s="612"/>
      <c r="DW34" s="615">
        <v>17.399999999999999</v>
      </c>
      <c r="DX34" s="642"/>
      <c r="DY34" s="642"/>
      <c r="DZ34" s="642"/>
      <c r="EA34" s="642"/>
      <c r="EB34" s="642"/>
      <c r="EC34" s="643"/>
    </row>
    <row r="35" spans="2:133" ht="11.25" customHeight="1" x14ac:dyDescent="0.15">
      <c r="B35" s="607" t="s">
        <v>313</v>
      </c>
      <c r="C35" s="608"/>
      <c r="D35" s="608"/>
      <c r="E35" s="608"/>
      <c r="F35" s="608"/>
      <c r="G35" s="608"/>
      <c r="H35" s="608"/>
      <c r="I35" s="608"/>
      <c r="J35" s="608"/>
      <c r="K35" s="608"/>
      <c r="L35" s="608"/>
      <c r="M35" s="608"/>
      <c r="N35" s="608"/>
      <c r="O35" s="608"/>
      <c r="P35" s="608"/>
      <c r="Q35" s="609"/>
      <c r="R35" s="610">
        <v>368723</v>
      </c>
      <c r="S35" s="611"/>
      <c r="T35" s="611"/>
      <c r="U35" s="611"/>
      <c r="V35" s="611"/>
      <c r="W35" s="611"/>
      <c r="X35" s="611"/>
      <c r="Y35" s="612"/>
      <c r="Z35" s="613">
        <v>12.2</v>
      </c>
      <c r="AA35" s="613"/>
      <c r="AB35" s="613"/>
      <c r="AC35" s="613"/>
      <c r="AD35" s="614" t="s">
        <v>124</v>
      </c>
      <c r="AE35" s="614"/>
      <c r="AF35" s="614"/>
      <c r="AG35" s="614"/>
      <c r="AH35" s="614"/>
      <c r="AI35" s="614"/>
      <c r="AJ35" s="614"/>
      <c r="AK35" s="614"/>
      <c r="AL35" s="615" t="s">
        <v>124</v>
      </c>
      <c r="AM35" s="616"/>
      <c r="AN35" s="616"/>
      <c r="AO35" s="617"/>
      <c r="AP35" s="216"/>
      <c r="AQ35" s="592" t="s">
        <v>314</v>
      </c>
      <c r="AR35" s="593"/>
      <c r="AS35" s="593"/>
      <c r="AT35" s="593"/>
      <c r="AU35" s="593"/>
      <c r="AV35" s="593"/>
      <c r="AW35" s="593"/>
      <c r="AX35" s="593"/>
      <c r="AY35" s="593"/>
      <c r="AZ35" s="593"/>
      <c r="BA35" s="593"/>
      <c r="BB35" s="593"/>
      <c r="BC35" s="593"/>
      <c r="BD35" s="593"/>
      <c r="BE35" s="593"/>
      <c r="BF35" s="594"/>
      <c r="BG35" s="592" t="s">
        <v>315</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316</v>
      </c>
      <c r="CE35" s="608"/>
      <c r="CF35" s="608"/>
      <c r="CG35" s="608"/>
      <c r="CH35" s="608"/>
      <c r="CI35" s="608"/>
      <c r="CJ35" s="608"/>
      <c r="CK35" s="608"/>
      <c r="CL35" s="608"/>
      <c r="CM35" s="608"/>
      <c r="CN35" s="608"/>
      <c r="CO35" s="608"/>
      <c r="CP35" s="608"/>
      <c r="CQ35" s="609"/>
      <c r="CR35" s="610">
        <v>139958</v>
      </c>
      <c r="CS35" s="640"/>
      <c r="CT35" s="640"/>
      <c r="CU35" s="640"/>
      <c r="CV35" s="640"/>
      <c r="CW35" s="640"/>
      <c r="CX35" s="640"/>
      <c r="CY35" s="641"/>
      <c r="CZ35" s="615">
        <v>4.8</v>
      </c>
      <c r="DA35" s="642"/>
      <c r="DB35" s="642"/>
      <c r="DC35" s="645"/>
      <c r="DD35" s="619">
        <v>111670</v>
      </c>
      <c r="DE35" s="640"/>
      <c r="DF35" s="640"/>
      <c r="DG35" s="640"/>
      <c r="DH35" s="640"/>
      <c r="DI35" s="640"/>
      <c r="DJ35" s="640"/>
      <c r="DK35" s="641"/>
      <c r="DL35" s="619">
        <v>79300</v>
      </c>
      <c r="DM35" s="640"/>
      <c r="DN35" s="640"/>
      <c r="DO35" s="640"/>
      <c r="DP35" s="640"/>
      <c r="DQ35" s="640"/>
      <c r="DR35" s="640"/>
      <c r="DS35" s="640"/>
      <c r="DT35" s="640"/>
      <c r="DU35" s="640"/>
      <c r="DV35" s="641"/>
      <c r="DW35" s="615">
        <v>5.3</v>
      </c>
      <c r="DX35" s="642"/>
      <c r="DY35" s="642"/>
      <c r="DZ35" s="642"/>
      <c r="EA35" s="642"/>
      <c r="EB35" s="642"/>
      <c r="EC35" s="643"/>
    </row>
    <row r="36" spans="2:133" ht="11.25" customHeight="1" x14ac:dyDescent="0.15">
      <c r="B36" s="607" t="s">
        <v>317</v>
      </c>
      <c r="C36" s="608"/>
      <c r="D36" s="608"/>
      <c r="E36" s="608"/>
      <c r="F36" s="608"/>
      <c r="G36" s="608"/>
      <c r="H36" s="608"/>
      <c r="I36" s="608"/>
      <c r="J36" s="608"/>
      <c r="K36" s="608"/>
      <c r="L36" s="608"/>
      <c r="M36" s="608"/>
      <c r="N36" s="608"/>
      <c r="O36" s="608"/>
      <c r="P36" s="608"/>
      <c r="Q36" s="609"/>
      <c r="R36" s="610">
        <v>105023</v>
      </c>
      <c r="S36" s="611"/>
      <c r="T36" s="611"/>
      <c r="U36" s="611"/>
      <c r="V36" s="611"/>
      <c r="W36" s="611"/>
      <c r="X36" s="611"/>
      <c r="Y36" s="612"/>
      <c r="Z36" s="613">
        <v>3.5</v>
      </c>
      <c r="AA36" s="613"/>
      <c r="AB36" s="613"/>
      <c r="AC36" s="613"/>
      <c r="AD36" s="614" t="s">
        <v>124</v>
      </c>
      <c r="AE36" s="614"/>
      <c r="AF36" s="614"/>
      <c r="AG36" s="614"/>
      <c r="AH36" s="614"/>
      <c r="AI36" s="614"/>
      <c r="AJ36" s="614"/>
      <c r="AK36" s="614"/>
      <c r="AL36" s="615" t="s">
        <v>124</v>
      </c>
      <c r="AM36" s="616"/>
      <c r="AN36" s="616"/>
      <c r="AO36" s="617"/>
      <c r="AP36" s="216"/>
      <c r="AQ36" s="672" t="s">
        <v>318</v>
      </c>
      <c r="AR36" s="673"/>
      <c r="AS36" s="673"/>
      <c r="AT36" s="673"/>
      <c r="AU36" s="673"/>
      <c r="AV36" s="673"/>
      <c r="AW36" s="673"/>
      <c r="AX36" s="673"/>
      <c r="AY36" s="674"/>
      <c r="AZ36" s="599">
        <v>254398</v>
      </c>
      <c r="BA36" s="600"/>
      <c r="BB36" s="600"/>
      <c r="BC36" s="600"/>
      <c r="BD36" s="600"/>
      <c r="BE36" s="600"/>
      <c r="BF36" s="675"/>
      <c r="BG36" s="596" t="s">
        <v>319</v>
      </c>
      <c r="BH36" s="597"/>
      <c r="BI36" s="597"/>
      <c r="BJ36" s="597"/>
      <c r="BK36" s="597"/>
      <c r="BL36" s="597"/>
      <c r="BM36" s="597"/>
      <c r="BN36" s="597"/>
      <c r="BO36" s="597"/>
      <c r="BP36" s="597"/>
      <c r="BQ36" s="597"/>
      <c r="BR36" s="597"/>
      <c r="BS36" s="597"/>
      <c r="BT36" s="597"/>
      <c r="BU36" s="598"/>
      <c r="BV36" s="599">
        <v>3011</v>
      </c>
      <c r="BW36" s="600"/>
      <c r="BX36" s="600"/>
      <c r="BY36" s="600"/>
      <c r="BZ36" s="600"/>
      <c r="CA36" s="600"/>
      <c r="CB36" s="675"/>
      <c r="CD36" s="607" t="s">
        <v>320</v>
      </c>
      <c r="CE36" s="608"/>
      <c r="CF36" s="608"/>
      <c r="CG36" s="608"/>
      <c r="CH36" s="608"/>
      <c r="CI36" s="608"/>
      <c r="CJ36" s="608"/>
      <c r="CK36" s="608"/>
      <c r="CL36" s="608"/>
      <c r="CM36" s="608"/>
      <c r="CN36" s="608"/>
      <c r="CO36" s="608"/>
      <c r="CP36" s="608"/>
      <c r="CQ36" s="609"/>
      <c r="CR36" s="610">
        <v>259545</v>
      </c>
      <c r="CS36" s="611"/>
      <c r="CT36" s="611"/>
      <c r="CU36" s="611"/>
      <c r="CV36" s="611"/>
      <c r="CW36" s="611"/>
      <c r="CX36" s="611"/>
      <c r="CY36" s="612"/>
      <c r="CZ36" s="615">
        <v>8.9</v>
      </c>
      <c r="DA36" s="642"/>
      <c r="DB36" s="642"/>
      <c r="DC36" s="645"/>
      <c r="DD36" s="619">
        <v>224375</v>
      </c>
      <c r="DE36" s="611"/>
      <c r="DF36" s="611"/>
      <c r="DG36" s="611"/>
      <c r="DH36" s="611"/>
      <c r="DI36" s="611"/>
      <c r="DJ36" s="611"/>
      <c r="DK36" s="612"/>
      <c r="DL36" s="619">
        <v>168876</v>
      </c>
      <c r="DM36" s="611"/>
      <c r="DN36" s="611"/>
      <c r="DO36" s="611"/>
      <c r="DP36" s="611"/>
      <c r="DQ36" s="611"/>
      <c r="DR36" s="611"/>
      <c r="DS36" s="611"/>
      <c r="DT36" s="611"/>
      <c r="DU36" s="611"/>
      <c r="DV36" s="612"/>
      <c r="DW36" s="615">
        <v>11.4</v>
      </c>
      <c r="DX36" s="642"/>
      <c r="DY36" s="642"/>
      <c r="DZ36" s="642"/>
      <c r="EA36" s="642"/>
      <c r="EB36" s="642"/>
      <c r="EC36" s="643"/>
    </row>
    <row r="37" spans="2:133" ht="11.25" customHeight="1" x14ac:dyDescent="0.15">
      <c r="B37" s="607" t="s">
        <v>321</v>
      </c>
      <c r="C37" s="608"/>
      <c r="D37" s="608"/>
      <c r="E37" s="608"/>
      <c r="F37" s="608"/>
      <c r="G37" s="608"/>
      <c r="H37" s="608"/>
      <c r="I37" s="608"/>
      <c r="J37" s="608"/>
      <c r="K37" s="608"/>
      <c r="L37" s="608"/>
      <c r="M37" s="608"/>
      <c r="N37" s="608"/>
      <c r="O37" s="608"/>
      <c r="P37" s="608"/>
      <c r="Q37" s="609"/>
      <c r="R37" s="610">
        <v>83933</v>
      </c>
      <c r="S37" s="611"/>
      <c r="T37" s="611"/>
      <c r="U37" s="611"/>
      <c r="V37" s="611"/>
      <c r="W37" s="611"/>
      <c r="X37" s="611"/>
      <c r="Y37" s="612"/>
      <c r="Z37" s="613">
        <v>2.8</v>
      </c>
      <c r="AA37" s="613"/>
      <c r="AB37" s="613"/>
      <c r="AC37" s="613"/>
      <c r="AD37" s="614">
        <v>2</v>
      </c>
      <c r="AE37" s="614"/>
      <c r="AF37" s="614"/>
      <c r="AG37" s="614"/>
      <c r="AH37" s="614"/>
      <c r="AI37" s="614"/>
      <c r="AJ37" s="614"/>
      <c r="AK37" s="614"/>
      <c r="AL37" s="615">
        <v>0</v>
      </c>
      <c r="AM37" s="616"/>
      <c r="AN37" s="616"/>
      <c r="AO37" s="617"/>
      <c r="AQ37" s="676" t="s">
        <v>322</v>
      </c>
      <c r="AR37" s="677"/>
      <c r="AS37" s="677"/>
      <c r="AT37" s="677"/>
      <c r="AU37" s="677"/>
      <c r="AV37" s="677"/>
      <c r="AW37" s="677"/>
      <c r="AX37" s="677"/>
      <c r="AY37" s="678"/>
      <c r="AZ37" s="610">
        <v>102087</v>
      </c>
      <c r="BA37" s="611"/>
      <c r="BB37" s="611"/>
      <c r="BC37" s="611"/>
      <c r="BD37" s="640"/>
      <c r="BE37" s="640"/>
      <c r="BF37" s="656"/>
      <c r="BG37" s="607" t="s">
        <v>323</v>
      </c>
      <c r="BH37" s="608"/>
      <c r="BI37" s="608"/>
      <c r="BJ37" s="608"/>
      <c r="BK37" s="608"/>
      <c r="BL37" s="608"/>
      <c r="BM37" s="608"/>
      <c r="BN37" s="608"/>
      <c r="BO37" s="608"/>
      <c r="BP37" s="608"/>
      <c r="BQ37" s="608"/>
      <c r="BR37" s="608"/>
      <c r="BS37" s="608"/>
      <c r="BT37" s="608"/>
      <c r="BU37" s="609"/>
      <c r="BV37" s="610">
        <v>-709</v>
      </c>
      <c r="BW37" s="611"/>
      <c r="BX37" s="611"/>
      <c r="BY37" s="611"/>
      <c r="BZ37" s="611"/>
      <c r="CA37" s="611"/>
      <c r="CB37" s="620"/>
      <c r="CD37" s="607" t="s">
        <v>324</v>
      </c>
      <c r="CE37" s="608"/>
      <c r="CF37" s="608"/>
      <c r="CG37" s="608"/>
      <c r="CH37" s="608"/>
      <c r="CI37" s="608"/>
      <c r="CJ37" s="608"/>
      <c r="CK37" s="608"/>
      <c r="CL37" s="608"/>
      <c r="CM37" s="608"/>
      <c r="CN37" s="608"/>
      <c r="CO37" s="608"/>
      <c r="CP37" s="608"/>
      <c r="CQ37" s="609"/>
      <c r="CR37" s="610">
        <v>90129</v>
      </c>
      <c r="CS37" s="640"/>
      <c r="CT37" s="640"/>
      <c r="CU37" s="640"/>
      <c r="CV37" s="640"/>
      <c r="CW37" s="640"/>
      <c r="CX37" s="640"/>
      <c r="CY37" s="641"/>
      <c r="CZ37" s="615">
        <v>3.1</v>
      </c>
      <c r="DA37" s="642"/>
      <c r="DB37" s="642"/>
      <c r="DC37" s="645"/>
      <c r="DD37" s="619">
        <v>89529</v>
      </c>
      <c r="DE37" s="640"/>
      <c r="DF37" s="640"/>
      <c r="DG37" s="640"/>
      <c r="DH37" s="640"/>
      <c r="DI37" s="640"/>
      <c r="DJ37" s="640"/>
      <c r="DK37" s="641"/>
      <c r="DL37" s="619">
        <v>89529</v>
      </c>
      <c r="DM37" s="640"/>
      <c r="DN37" s="640"/>
      <c r="DO37" s="640"/>
      <c r="DP37" s="640"/>
      <c r="DQ37" s="640"/>
      <c r="DR37" s="640"/>
      <c r="DS37" s="640"/>
      <c r="DT37" s="640"/>
      <c r="DU37" s="640"/>
      <c r="DV37" s="641"/>
      <c r="DW37" s="615">
        <v>6</v>
      </c>
      <c r="DX37" s="642"/>
      <c r="DY37" s="642"/>
      <c r="DZ37" s="642"/>
      <c r="EA37" s="642"/>
      <c r="EB37" s="642"/>
      <c r="EC37" s="643"/>
    </row>
    <row r="38" spans="2:133" ht="11.25" customHeight="1" x14ac:dyDescent="0.15">
      <c r="B38" s="607" t="s">
        <v>325</v>
      </c>
      <c r="C38" s="608"/>
      <c r="D38" s="608"/>
      <c r="E38" s="608"/>
      <c r="F38" s="608"/>
      <c r="G38" s="608"/>
      <c r="H38" s="608"/>
      <c r="I38" s="608"/>
      <c r="J38" s="608"/>
      <c r="K38" s="608"/>
      <c r="L38" s="608"/>
      <c r="M38" s="608"/>
      <c r="N38" s="608"/>
      <c r="O38" s="608"/>
      <c r="P38" s="608"/>
      <c r="Q38" s="609"/>
      <c r="R38" s="610">
        <v>384992</v>
      </c>
      <c r="S38" s="611"/>
      <c r="T38" s="611"/>
      <c r="U38" s="611"/>
      <c r="V38" s="611"/>
      <c r="W38" s="611"/>
      <c r="X38" s="611"/>
      <c r="Y38" s="612"/>
      <c r="Z38" s="613">
        <v>12.8</v>
      </c>
      <c r="AA38" s="613"/>
      <c r="AB38" s="613"/>
      <c r="AC38" s="613"/>
      <c r="AD38" s="614" t="s">
        <v>124</v>
      </c>
      <c r="AE38" s="614"/>
      <c r="AF38" s="614"/>
      <c r="AG38" s="614"/>
      <c r="AH38" s="614"/>
      <c r="AI38" s="614"/>
      <c r="AJ38" s="614"/>
      <c r="AK38" s="614"/>
      <c r="AL38" s="615" t="s">
        <v>124</v>
      </c>
      <c r="AM38" s="616"/>
      <c r="AN38" s="616"/>
      <c r="AO38" s="617"/>
      <c r="AQ38" s="676" t="s">
        <v>326</v>
      </c>
      <c r="AR38" s="677"/>
      <c r="AS38" s="677"/>
      <c r="AT38" s="677"/>
      <c r="AU38" s="677"/>
      <c r="AV38" s="677"/>
      <c r="AW38" s="677"/>
      <c r="AX38" s="677"/>
      <c r="AY38" s="678"/>
      <c r="AZ38" s="610">
        <v>35483</v>
      </c>
      <c r="BA38" s="611"/>
      <c r="BB38" s="611"/>
      <c r="BC38" s="611"/>
      <c r="BD38" s="640"/>
      <c r="BE38" s="640"/>
      <c r="BF38" s="656"/>
      <c r="BG38" s="607" t="s">
        <v>327</v>
      </c>
      <c r="BH38" s="608"/>
      <c r="BI38" s="608"/>
      <c r="BJ38" s="608"/>
      <c r="BK38" s="608"/>
      <c r="BL38" s="608"/>
      <c r="BM38" s="608"/>
      <c r="BN38" s="608"/>
      <c r="BO38" s="608"/>
      <c r="BP38" s="608"/>
      <c r="BQ38" s="608"/>
      <c r="BR38" s="608"/>
      <c r="BS38" s="608"/>
      <c r="BT38" s="608"/>
      <c r="BU38" s="609"/>
      <c r="BV38" s="610">
        <v>224</v>
      </c>
      <c r="BW38" s="611"/>
      <c r="BX38" s="611"/>
      <c r="BY38" s="611"/>
      <c r="BZ38" s="611"/>
      <c r="CA38" s="611"/>
      <c r="CB38" s="620"/>
      <c r="CD38" s="607" t="s">
        <v>328</v>
      </c>
      <c r="CE38" s="608"/>
      <c r="CF38" s="608"/>
      <c r="CG38" s="608"/>
      <c r="CH38" s="608"/>
      <c r="CI38" s="608"/>
      <c r="CJ38" s="608"/>
      <c r="CK38" s="608"/>
      <c r="CL38" s="608"/>
      <c r="CM38" s="608"/>
      <c r="CN38" s="608"/>
      <c r="CO38" s="608"/>
      <c r="CP38" s="608"/>
      <c r="CQ38" s="609"/>
      <c r="CR38" s="610">
        <v>254398</v>
      </c>
      <c r="CS38" s="611"/>
      <c r="CT38" s="611"/>
      <c r="CU38" s="611"/>
      <c r="CV38" s="611"/>
      <c r="CW38" s="611"/>
      <c r="CX38" s="611"/>
      <c r="CY38" s="612"/>
      <c r="CZ38" s="615">
        <v>8.8000000000000007</v>
      </c>
      <c r="DA38" s="642"/>
      <c r="DB38" s="642"/>
      <c r="DC38" s="645"/>
      <c r="DD38" s="619">
        <v>235644</v>
      </c>
      <c r="DE38" s="611"/>
      <c r="DF38" s="611"/>
      <c r="DG38" s="611"/>
      <c r="DH38" s="611"/>
      <c r="DI38" s="611"/>
      <c r="DJ38" s="611"/>
      <c r="DK38" s="612"/>
      <c r="DL38" s="619">
        <v>171223</v>
      </c>
      <c r="DM38" s="611"/>
      <c r="DN38" s="611"/>
      <c r="DO38" s="611"/>
      <c r="DP38" s="611"/>
      <c r="DQ38" s="611"/>
      <c r="DR38" s="611"/>
      <c r="DS38" s="611"/>
      <c r="DT38" s="611"/>
      <c r="DU38" s="611"/>
      <c r="DV38" s="612"/>
      <c r="DW38" s="615">
        <v>11.5</v>
      </c>
      <c r="DX38" s="642"/>
      <c r="DY38" s="642"/>
      <c r="DZ38" s="642"/>
      <c r="EA38" s="642"/>
      <c r="EB38" s="642"/>
      <c r="EC38" s="643"/>
    </row>
    <row r="39" spans="2:133" ht="11.25" customHeight="1" x14ac:dyDescent="0.15">
      <c r="B39" s="607" t="s">
        <v>329</v>
      </c>
      <c r="C39" s="608"/>
      <c r="D39" s="608"/>
      <c r="E39" s="608"/>
      <c r="F39" s="608"/>
      <c r="G39" s="608"/>
      <c r="H39" s="608"/>
      <c r="I39" s="608"/>
      <c r="J39" s="608"/>
      <c r="K39" s="608"/>
      <c r="L39" s="608"/>
      <c r="M39" s="608"/>
      <c r="N39" s="608"/>
      <c r="O39" s="608"/>
      <c r="P39" s="608"/>
      <c r="Q39" s="609"/>
      <c r="R39" s="610" t="s">
        <v>124</v>
      </c>
      <c r="S39" s="611"/>
      <c r="T39" s="611"/>
      <c r="U39" s="611"/>
      <c r="V39" s="611"/>
      <c r="W39" s="611"/>
      <c r="X39" s="611"/>
      <c r="Y39" s="612"/>
      <c r="Z39" s="613" t="s">
        <v>124</v>
      </c>
      <c r="AA39" s="613"/>
      <c r="AB39" s="613"/>
      <c r="AC39" s="613"/>
      <c r="AD39" s="614" t="s">
        <v>124</v>
      </c>
      <c r="AE39" s="614"/>
      <c r="AF39" s="614"/>
      <c r="AG39" s="614"/>
      <c r="AH39" s="614"/>
      <c r="AI39" s="614"/>
      <c r="AJ39" s="614"/>
      <c r="AK39" s="614"/>
      <c r="AL39" s="615" t="s">
        <v>124</v>
      </c>
      <c r="AM39" s="616"/>
      <c r="AN39" s="616"/>
      <c r="AO39" s="617"/>
      <c r="AQ39" s="676" t="s">
        <v>330</v>
      </c>
      <c r="AR39" s="677"/>
      <c r="AS39" s="677"/>
      <c r="AT39" s="677"/>
      <c r="AU39" s="677"/>
      <c r="AV39" s="677"/>
      <c r="AW39" s="677"/>
      <c r="AX39" s="677"/>
      <c r="AY39" s="678"/>
      <c r="AZ39" s="610" t="s">
        <v>124</v>
      </c>
      <c r="BA39" s="611"/>
      <c r="BB39" s="611"/>
      <c r="BC39" s="611"/>
      <c r="BD39" s="640"/>
      <c r="BE39" s="640"/>
      <c r="BF39" s="656"/>
      <c r="BG39" s="607" t="s">
        <v>331</v>
      </c>
      <c r="BH39" s="608"/>
      <c r="BI39" s="608"/>
      <c r="BJ39" s="608"/>
      <c r="BK39" s="608"/>
      <c r="BL39" s="608"/>
      <c r="BM39" s="608"/>
      <c r="BN39" s="608"/>
      <c r="BO39" s="608"/>
      <c r="BP39" s="608"/>
      <c r="BQ39" s="608"/>
      <c r="BR39" s="608"/>
      <c r="BS39" s="608"/>
      <c r="BT39" s="608"/>
      <c r="BU39" s="609"/>
      <c r="BV39" s="610">
        <v>307</v>
      </c>
      <c r="BW39" s="611"/>
      <c r="BX39" s="611"/>
      <c r="BY39" s="611"/>
      <c r="BZ39" s="611"/>
      <c r="CA39" s="611"/>
      <c r="CB39" s="620"/>
      <c r="CD39" s="607" t="s">
        <v>332</v>
      </c>
      <c r="CE39" s="608"/>
      <c r="CF39" s="608"/>
      <c r="CG39" s="608"/>
      <c r="CH39" s="608"/>
      <c r="CI39" s="608"/>
      <c r="CJ39" s="608"/>
      <c r="CK39" s="608"/>
      <c r="CL39" s="608"/>
      <c r="CM39" s="608"/>
      <c r="CN39" s="608"/>
      <c r="CO39" s="608"/>
      <c r="CP39" s="608"/>
      <c r="CQ39" s="609"/>
      <c r="CR39" s="610">
        <v>136545</v>
      </c>
      <c r="CS39" s="640"/>
      <c r="CT39" s="640"/>
      <c r="CU39" s="640"/>
      <c r="CV39" s="640"/>
      <c r="CW39" s="640"/>
      <c r="CX39" s="640"/>
      <c r="CY39" s="641"/>
      <c r="CZ39" s="615">
        <v>4.7</v>
      </c>
      <c r="DA39" s="642"/>
      <c r="DB39" s="642"/>
      <c r="DC39" s="645"/>
      <c r="DD39" s="619">
        <v>100047</v>
      </c>
      <c r="DE39" s="640"/>
      <c r="DF39" s="640"/>
      <c r="DG39" s="640"/>
      <c r="DH39" s="640"/>
      <c r="DI39" s="640"/>
      <c r="DJ39" s="640"/>
      <c r="DK39" s="641"/>
      <c r="DL39" s="619" t="s">
        <v>124</v>
      </c>
      <c r="DM39" s="640"/>
      <c r="DN39" s="640"/>
      <c r="DO39" s="640"/>
      <c r="DP39" s="640"/>
      <c r="DQ39" s="640"/>
      <c r="DR39" s="640"/>
      <c r="DS39" s="640"/>
      <c r="DT39" s="640"/>
      <c r="DU39" s="640"/>
      <c r="DV39" s="641"/>
      <c r="DW39" s="615" t="s">
        <v>124</v>
      </c>
      <c r="DX39" s="642"/>
      <c r="DY39" s="642"/>
      <c r="DZ39" s="642"/>
      <c r="EA39" s="642"/>
      <c r="EB39" s="642"/>
      <c r="EC39" s="643"/>
    </row>
    <row r="40" spans="2:133" ht="11.25" customHeight="1" x14ac:dyDescent="0.15">
      <c r="B40" s="607" t="s">
        <v>333</v>
      </c>
      <c r="C40" s="608"/>
      <c r="D40" s="608"/>
      <c r="E40" s="608"/>
      <c r="F40" s="608"/>
      <c r="G40" s="608"/>
      <c r="H40" s="608"/>
      <c r="I40" s="608"/>
      <c r="J40" s="608"/>
      <c r="K40" s="608"/>
      <c r="L40" s="608"/>
      <c r="M40" s="608"/>
      <c r="N40" s="608"/>
      <c r="O40" s="608"/>
      <c r="P40" s="608"/>
      <c r="Q40" s="609"/>
      <c r="R40" s="610">
        <v>5392</v>
      </c>
      <c r="S40" s="611"/>
      <c r="T40" s="611"/>
      <c r="U40" s="611"/>
      <c r="V40" s="611"/>
      <c r="W40" s="611"/>
      <c r="X40" s="611"/>
      <c r="Y40" s="612"/>
      <c r="Z40" s="613">
        <v>0.2</v>
      </c>
      <c r="AA40" s="613"/>
      <c r="AB40" s="613"/>
      <c r="AC40" s="613"/>
      <c r="AD40" s="614" t="s">
        <v>124</v>
      </c>
      <c r="AE40" s="614"/>
      <c r="AF40" s="614"/>
      <c r="AG40" s="614"/>
      <c r="AH40" s="614"/>
      <c r="AI40" s="614"/>
      <c r="AJ40" s="614"/>
      <c r="AK40" s="614"/>
      <c r="AL40" s="615" t="s">
        <v>124</v>
      </c>
      <c r="AM40" s="616"/>
      <c r="AN40" s="616"/>
      <c r="AO40" s="617"/>
      <c r="AQ40" s="676" t="s">
        <v>334</v>
      </c>
      <c r="AR40" s="677"/>
      <c r="AS40" s="677"/>
      <c r="AT40" s="677"/>
      <c r="AU40" s="677"/>
      <c r="AV40" s="677"/>
      <c r="AW40" s="677"/>
      <c r="AX40" s="677"/>
      <c r="AY40" s="678"/>
      <c r="AZ40" s="610" t="s">
        <v>124</v>
      </c>
      <c r="BA40" s="611"/>
      <c r="BB40" s="611"/>
      <c r="BC40" s="611"/>
      <c r="BD40" s="640"/>
      <c r="BE40" s="640"/>
      <c r="BF40" s="656"/>
      <c r="BG40" s="660" t="s">
        <v>335</v>
      </c>
      <c r="BH40" s="661"/>
      <c r="BI40" s="661"/>
      <c r="BJ40" s="661"/>
      <c r="BK40" s="661"/>
      <c r="BL40" s="217"/>
      <c r="BM40" s="608" t="s">
        <v>336</v>
      </c>
      <c r="BN40" s="608"/>
      <c r="BO40" s="608"/>
      <c r="BP40" s="608"/>
      <c r="BQ40" s="608"/>
      <c r="BR40" s="608"/>
      <c r="BS40" s="608"/>
      <c r="BT40" s="608"/>
      <c r="BU40" s="609"/>
      <c r="BV40" s="610">
        <v>68</v>
      </c>
      <c r="BW40" s="611"/>
      <c r="BX40" s="611"/>
      <c r="BY40" s="611"/>
      <c r="BZ40" s="611"/>
      <c r="CA40" s="611"/>
      <c r="CB40" s="620"/>
      <c r="CD40" s="607" t="s">
        <v>337</v>
      </c>
      <c r="CE40" s="608"/>
      <c r="CF40" s="608"/>
      <c r="CG40" s="608"/>
      <c r="CH40" s="608"/>
      <c r="CI40" s="608"/>
      <c r="CJ40" s="608"/>
      <c r="CK40" s="608"/>
      <c r="CL40" s="608"/>
      <c r="CM40" s="608"/>
      <c r="CN40" s="608"/>
      <c r="CO40" s="608"/>
      <c r="CP40" s="608"/>
      <c r="CQ40" s="609"/>
      <c r="CR40" s="610" t="s">
        <v>124</v>
      </c>
      <c r="CS40" s="611"/>
      <c r="CT40" s="611"/>
      <c r="CU40" s="611"/>
      <c r="CV40" s="611"/>
      <c r="CW40" s="611"/>
      <c r="CX40" s="611"/>
      <c r="CY40" s="612"/>
      <c r="CZ40" s="615" t="s">
        <v>124</v>
      </c>
      <c r="DA40" s="642"/>
      <c r="DB40" s="642"/>
      <c r="DC40" s="645"/>
      <c r="DD40" s="619" t="s">
        <v>124</v>
      </c>
      <c r="DE40" s="611"/>
      <c r="DF40" s="611"/>
      <c r="DG40" s="611"/>
      <c r="DH40" s="611"/>
      <c r="DI40" s="611"/>
      <c r="DJ40" s="611"/>
      <c r="DK40" s="612"/>
      <c r="DL40" s="619" t="s">
        <v>124</v>
      </c>
      <c r="DM40" s="611"/>
      <c r="DN40" s="611"/>
      <c r="DO40" s="611"/>
      <c r="DP40" s="611"/>
      <c r="DQ40" s="611"/>
      <c r="DR40" s="611"/>
      <c r="DS40" s="611"/>
      <c r="DT40" s="611"/>
      <c r="DU40" s="611"/>
      <c r="DV40" s="612"/>
      <c r="DW40" s="615" t="s">
        <v>124</v>
      </c>
      <c r="DX40" s="642"/>
      <c r="DY40" s="642"/>
      <c r="DZ40" s="642"/>
      <c r="EA40" s="642"/>
      <c r="EB40" s="642"/>
      <c r="EC40" s="643"/>
    </row>
    <row r="41" spans="2:133" ht="11.25" customHeight="1" x14ac:dyDescent="0.15">
      <c r="B41" s="631" t="s">
        <v>338</v>
      </c>
      <c r="C41" s="632"/>
      <c r="D41" s="632"/>
      <c r="E41" s="632"/>
      <c r="F41" s="632"/>
      <c r="G41" s="632"/>
      <c r="H41" s="632"/>
      <c r="I41" s="632"/>
      <c r="J41" s="632"/>
      <c r="K41" s="632"/>
      <c r="L41" s="632"/>
      <c r="M41" s="632"/>
      <c r="N41" s="632"/>
      <c r="O41" s="632"/>
      <c r="P41" s="632"/>
      <c r="Q41" s="633"/>
      <c r="R41" s="685">
        <v>3015215</v>
      </c>
      <c r="S41" s="686"/>
      <c r="T41" s="686"/>
      <c r="U41" s="686"/>
      <c r="V41" s="686"/>
      <c r="W41" s="686"/>
      <c r="X41" s="686"/>
      <c r="Y41" s="687"/>
      <c r="Z41" s="688">
        <v>100</v>
      </c>
      <c r="AA41" s="688"/>
      <c r="AB41" s="688"/>
      <c r="AC41" s="688"/>
      <c r="AD41" s="689">
        <v>1478653</v>
      </c>
      <c r="AE41" s="689"/>
      <c r="AF41" s="689"/>
      <c r="AG41" s="689"/>
      <c r="AH41" s="689"/>
      <c r="AI41" s="689"/>
      <c r="AJ41" s="689"/>
      <c r="AK41" s="689"/>
      <c r="AL41" s="690">
        <v>100</v>
      </c>
      <c r="AM41" s="670"/>
      <c r="AN41" s="670"/>
      <c r="AO41" s="691"/>
      <c r="AQ41" s="676" t="s">
        <v>339</v>
      </c>
      <c r="AR41" s="677"/>
      <c r="AS41" s="677"/>
      <c r="AT41" s="677"/>
      <c r="AU41" s="677"/>
      <c r="AV41" s="677"/>
      <c r="AW41" s="677"/>
      <c r="AX41" s="677"/>
      <c r="AY41" s="678"/>
      <c r="AZ41" s="610">
        <v>17941</v>
      </c>
      <c r="BA41" s="611"/>
      <c r="BB41" s="611"/>
      <c r="BC41" s="611"/>
      <c r="BD41" s="640"/>
      <c r="BE41" s="640"/>
      <c r="BF41" s="656"/>
      <c r="BG41" s="660"/>
      <c r="BH41" s="661"/>
      <c r="BI41" s="661"/>
      <c r="BJ41" s="661"/>
      <c r="BK41" s="661"/>
      <c r="BL41" s="217"/>
      <c r="BM41" s="608" t="s">
        <v>340</v>
      </c>
      <c r="BN41" s="608"/>
      <c r="BO41" s="608"/>
      <c r="BP41" s="608"/>
      <c r="BQ41" s="608"/>
      <c r="BR41" s="608"/>
      <c r="BS41" s="608"/>
      <c r="BT41" s="608"/>
      <c r="BU41" s="609"/>
      <c r="BV41" s="610" t="s">
        <v>124</v>
      </c>
      <c r="BW41" s="611"/>
      <c r="BX41" s="611"/>
      <c r="BY41" s="611"/>
      <c r="BZ41" s="611"/>
      <c r="CA41" s="611"/>
      <c r="CB41" s="620"/>
      <c r="CD41" s="607" t="s">
        <v>341</v>
      </c>
      <c r="CE41" s="608"/>
      <c r="CF41" s="608"/>
      <c r="CG41" s="608"/>
      <c r="CH41" s="608"/>
      <c r="CI41" s="608"/>
      <c r="CJ41" s="608"/>
      <c r="CK41" s="608"/>
      <c r="CL41" s="608"/>
      <c r="CM41" s="608"/>
      <c r="CN41" s="608"/>
      <c r="CO41" s="608"/>
      <c r="CP41" s="608"/>
      <c r="CQ41" s="609"/>
      <c r="CR41" s="610" t="s">
        <v>124</v>
      </c>
      <c r="CS41" s="640"/>
      <c r="CT41" s="640"/>
      <c r="CU41" s="640"/>
      <c r="CV41" s="640"/>
      <c r="CW41" s="640"/>
      <c r="CX41" s="640"/>
      <c r="CY41" s="641"/>
      <c r="CZ41" s="615" t="s">
        <v>124</v>
      </c>
      <c r="DA41" s="642"/>
      <c r="DB41" s="642"/>
      <c r="DC41" s="645"/>
      <c r="DD41" s="619" t="s">
        <v>124</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342</v>
      </c>
      <c r="AR42" s="693"/>
      <c r="AS42" s="693"/>
      <c r="AT42" s="693"/>
      <c r="AU42" s="693"/>
      <c r="AV42" s="693"/>
      <c r="AW42" s="693"/>
      <c r="AX42" s="693"/>
      <c r="AY42" s="694"/>
      <c r="AZ42" s="685">
        <v>98887</v>
      </c>
      <c r="BA42" s="686"/>
      <c r="BB42" s="686"/>
      <c r="BC42" s="686"/>
      <c r="BD42" s="669"/>
      <c r="BE42" s="669"/>
      <c r="BF42" s="671"/>
      <c r="BG42" s="662"/>
      <c r="BH42" s="663"/>
      <c r="BI42" s="663"/>
      <c r="BJ42" s="663"/>
      <c r="BK42" s="663"/>
      <c r="BL42" s="218"/>
      <c r="BM42" s="632" t="s">
        <v>343</v>
      </c>
      <c r="BN42" s="632"/>
      <c r="BO42" s="632"/>
      <c r="BP42" s="632"/>
      <c r="BQ42" s="632"/>
      <c r="BR42" s="632"/>
      <c r="BS42" s="632"/>
      <c r="BT42" s="632"/>
      <c r="BU42" s="633"/>
      <c r="BV42" s="685">
        <v>340</v>
      </c>
      <c r="BW42" s="686"/>
      <c r="BX42" s="686"/>
      <c r="BY42" s="686"/>
      <c r="BZ42" s="686"/>
      <c r="CA42" s="686"/>
      <c r="CB42" s="695"/>
      <c r="CD42" s="607" t="s">
        <v>344</v>
      </c>
      <c r="CE42" s="608"/>
      <c r="CF42" s="608"/>
      <c r="CG42" s="608"/>
      <c r="CH42" s="608"/>
      <c r="CI42" s="608"/>
      <c r="CJ42" s="608"/>
      <c r="CK42" s="608"/>
      <c r="CL42" s="608"/>
      <c r="CM42" s="608"/>
      <c r="CN42" s="608"/>
      <c r="CO42" s="608"/>
      <c r="CP42" s="608"/>
      <c r="CQ42" s="609"/>
      <c r="CR42" s="610">
        <v>783088</v>
      </c>
      <c r="CS42" s="640"/>
      <c r="CT42" s="640"/>
      <c r="CU42" s="640"/>
      <c r="CV42" s="640"/>
      <c r="CW42" s="640"/>
      <c r="CX42" s="640"/>
      <c r="CY42" s="641"/>
      <c r="CZ42" s="615">
        <v>27</v>
      </c>
      <c r="DA42" s="642"/>
      <c r="DB42" s="642"/>
      <c r="DC42" s="645"/>
      <c r="DD42" s="619">
        <v>253349</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208" t="s">
        <v>345</v>
      </c>
      <c r="CD43" s="607" t="s">
        <v>346</v>
      </c>
      <c r="CE43" s="608"/>
      <c r="CF43" s="608"/>
      <c r="CG43" s="608"/>
      <c r="CH43" s="608"/>
      <c r="CI43" s="608"/>
      <c r="CJ43" s="608"/>
      <c r="CK43" s="608"/>
      <c r="CL43" s="608"/>
      <c r="CM43" s="608"/>
      <c r="CN43" s="608"/>
      <c r="CO43" s="608"/>
      <c r="CP43" s="608"/>
      <c r="CQ43" s="609"/>
      <c r="CR43" s="610">
        <v>22394</v>
      </c>
      <c r="CS43" s="640"/>
      <c r="CT43" s="640"/>
      <c r="CU43" s="640"/>
      <c r="CV43" s="640"/>
      <c r="CW43" s="640"/>
      <c r="CX43" s="640"/>
      <c r="CY43" s="641"/>
      <c r="CZ43" s="615">
        <v>0.8</v>
      </c>
      <c r="DA43" s="642"/>
      <c r="DB43" s="642"/>
      <c r="DC43" s="645"/>
      <c r="DD43" s="619">
        <v>22394</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347</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295</v>
      </c>
      <c r="CE44" s="649"/>
      <c r="CF44" s="607" t="s">
        <v>348</v>
      </c>
      <c r="CG44" s="608"/>
      <c r="CH44" s="608"/>
      <c r="CI44" s="608"/>
      <c r="CJ44" s="608"/>
      <c r="CK44" s="608"/>
      <c r="CL44" s="608"/>
      <c r="CM44" s="608"/>
      <c r="CN44" s="608"/>
      <c r="CO44" s="608"/>
      <c r="CP44" s="608"/>
      <c r="CQ44" s="609"/>
      <c r="CR44" s="610">
        <v>775984</v>
      </c>
      <c r="CS44" s="611"/>
      <c r="CT44" s="611"/>
      <c r="CU44" s="611"/>
      <c r="CV44" s="611"/>
      <c r="CW44" s="611"/>
      <c r="CX44" s="611"/>
      <c r="CY44" s="612"/>
      <c r="CZ44" s="615">
        <v>26.7</v>
      </c>
      <c r="DA44" s="616"/>
      <c r="DB44" s="616"/>
      <c r="DC44" s="622"/>
      <c r="DD44" s="619">
        <v>252055</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349</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350</v>
      </c>
      <c r="CG45" s="608"/>
      <c r="CH45" s="608"/>
      <c r="CI45" s="608"/>
      <c r="CJ45" s="608"/>
      <c r="CK45" s="608"/>
      <c r="CL45" s="608"/>
      <c r="CM45" s="608"/>
      <c r="CN45" s="608"/>
      <c r="CO45" s="608"/>
      <c r="CP45" s="608"/>
      <c r="CQ45" s="609"/>
      <c r="CR45" s="610">
        <v>615189</v>
      </c>
      <c r="CS45" s="640"/>
      <c r="CT45" s="640"/>
      <c r="CU45" s="640"/>
      <c r="CV45" s="640"/>
      <c r="CW45" s="640"/>
      <c r="CX45" s="640"/>
      <c r="CY45" s="641"/>
      <c r="CZ45" s="615">
        <v>21.2</v>
      </c>
      <c r="DA45" s="642"/>
      <c r="DB45" s="642"/>
      <c r="DC45" s="645"/>
      <c r="DD45" s="619">
        <v>224860</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19"/>
      <c r="CD46" s="650"/>
      <c r="CE46" s="651"/>
      <c r="CF46" s="607" t="s">
        <v>351</v>
      </c>
      <c r="CG46" s="608"/>
      <c r="CH46" s="608"/>
      <c r="CI46" s="608"/>
      <c r="CJ46" s="608"/>
      <c r="CK46" s="608"/>
      <c r="CL46" s="608"/>
      <c r="CM46" s="608"/>
      <c r="CN46" s="608"/>
      <c r="CO46" s="608"/>
      <c r="CP46" s="608"/>
      <c r="CQ46" s="609"/>
      <c r="CR46" s="610">
        <v>156795</v>
      </c>
      <c r="CS46" s="611"/>
      <c r="CT46" s="611"/>
      <c r="CU46" s="611"/>
      <c r="CV46" s="611"/>
      <c r="CW46" s="611"/>
      <c r="CX46" s="611"/>
      <c r="CY46" s="612"/>
      <c r="CZ46" s="615">
        <v>5.4</v>
      </c>
      <c r="DA46" s="616"/>
      <c r="DB46" s="616"/>
      <c r="DC46" s="622"/>
      <c r="DD46" s="619">
        <v>27195</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19"/>
      <c r="CD47" s="650"/>
      <c r="CE47" s="651"/>
      <c r="CF47" s="607" t="s">
        <v>352</v>
      </c>
      <c r="CG47" s="608"/>
      <c r="CH47" s="608"/>
      <c r="CI47" s="608"/>
      <c r="CJ47" s="608"/>
      <c r="CK47" s="608"/>
      <c r="CL47" s="608"/>
      <c r="CM47" s="608"/>
      <c r="CN47" s="608"/>
      <c r="CO47" s="608"/>
      <c r="CP47" s="608"/>
      <c r="CQ47" s="609"/>
      <c r="CR47" s="610">
        <v>7104</v>
      </c>
      <c r="CS47" s="640"/>
      <c r="CT47" s="640"/>
      <c r="CU47" s="640"/>
      <c r="CV47" s="640"/>
      <c r="CW47" s="640"/>
      <c r="CX47" s="640"/>
      <c r="CY47" s="641"/>
      <c r="CZ47" s="615">
        <v>0.2</v>
      </c>
      <c r="DA47" s="642"/>
      <c r="DB47" s="642"/>
      <c r="DC47" s="645"/>
      <c r="DD47" s="619">
        <v>1294</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19"/>
      <c r="CD48" s="652"/>
      <c r="CE48" s="653"/>
      <c r="CF48" s="607" t="s">
        <v>353</v>
      </c>
      <c r="CG48" s="608"/>
      <c r="CH48" s="608"/>
      <c r="CI48" s="608"/>
      <c r="CJ48" s="608"/>
      <c r="CK48" s="608"/>
      <c r="CL48" s="608"/>
      <c r="CM48" s="608"/>
      <c r="CN48" s="608"/>
      <c r="CO48" s="608"/>
      <c r="CP48" s="608"/>
      <c r="CQ48" s="609"/>
      <c r="CR48" s="610" t="s">
        <v>124</v>
      </c>
      <c r="CS48" s="611"/>
      <c r="CT48" s="611"/>
      <c r="CU48" s="611"/>
      <c r="CV48" s="611"/>
      <c r="CW48" s="611"/>
      <c r="CX48" s="611"/>
      <c r="CY48" s="612"/>
      <c r="CZ48" s="615" t="s">
        <v>124</v>
      </c>
      <c r="DA48" s="616"/>
      <c r="DB48" s="616"/>
      <c r="DC48" s="622"/>
      <c r="DD48" s="619" t="s">
        <v>124</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19"/>
      <c r="CD49" s="631" t="s">
        <v>354</v>
      </c>
      <c r="CE49" s="632"/>
      <c r="CF49" s="632"/>
      <c r="CG49" s="632"/>
      <c r="CH49" s="632"/>
      <c r="CI49" s="632"/>
      <c r="CJ49" s="632"/>
      <c r="CK49" s="632"/>
      <c r="CL49" s="632"/>
      <c r="CM49" s="632"/>
      <c r="CN49" s="632"/>
      <c r="CO49" s="632"/>
      <c r="CP49" s="632"/>
      <c r="CQ49" s="633"/>
      <c r="CR49" s="685">
        <v>2904458</v>
      </c>
      <c r="CS49" s="669"/>
      <c r="CT49" s="669"/>
      <c r="CU49" s="669"/>
      <c r="CV49" s="669"/>
      <c r="CW49" s="669"/>
      <c r="CX49" s="669"/>
      <c r="CY49" s="698"/>
      <c r="CZ49" s="690">
        <v>100</v>
      </c>
      <c r="DA49" s="699"/>
      <c r="DB49" s="699"/>
      <c r="DC49" s="700"/>
      <c r="DD49" s="701">
        <v>2047785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c5FMslPH2lWwzafueRBHOSgzH7uuVArakMoXryLHjU+7Bee+b8xifTrTgdcCOipZNKr3XsyQI5jJiDcH1B9jQ==" saltValue="q69ST0NrcAJvkaVa2+23+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Q103" sqref="BQ103:DZ103"/>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355</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356</v>
      </c>
      <c r="DK2" s="710"/>
      <c r="DL2" s="710"/>
      <c r="DM2" s="710"/>
      <c r="DN2" s="710"/>
      <c r="DO2" s="711"/>
      <c r="DP2" s="222"/>
      <c r="DQ2" s="709" t="s">
        <v>357</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12" t="s">
        <v>358</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359</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15">
      <c r="A5" s="714" t="s">
        <v>360</v>
      </c>
      <c r="B5" s="715"/>
      <c r="C5" s="715"/>
      <c r="D5" s="715"/>
      <c r="E5" s="715"/>
      <c r="F5" s="715"/>
      <c r="G5" s="715"/>
      <c r="H5" s="715"/>
      <c r="I5" s="715"/>
      <c r="J5" s="715"/>
      <c r="K5" s="715"/>
      <c r="L5" s="715"/>
      <c r="M5" s="715"/>
      <c r="N5" s="715"/>
      <c r="O5" s="715"/>
      <c r="P5" s="716"/>
      <c r="Q5" s="720" t="s">
        <v>361</v>
      </c>
      <c r="R5" s="721"/>
      <c r="S5" s="721"/>
      <c r="T5" s="721"/>
      <c r="U5" s="722"/>
      <c r="V5" s="720" t="s">
        <v>362</v>
      </c>
      <c r="W5" s="721"/>
      <c r="X5" s="721"/>
      <c r="Y5" s="721"/>
      <c r="Z5" s="722"/>
      <c r="AA5" s="720" t="s">
        <v>363</v>
      </c>
      <c r="AB5" s="721"/>
      <c r="AC5" s="721"/>
      <c r="AD5" s="721"/>
      <c r="AE5" s="721"/>
      <c r="AF5" s="726" t="s">
        <v>364</v>
      </c>
      <c r="AG5" s="721"/>
      <c r="AH5" s="721"/>
      <c r="AI5" s="721"/>
      <c r="AJ5" s="727"/>
      <c r="AK5" s="721" t="s">
        <v>365</v>
      </c>
      <c r="AL5" s="721"/>
      <c r="AM5" s="721"/>
      <c r="AN5" s="721"/>
      <c r="AO5" s="722"/>
      <c r="AP5" s="720" t="s">
        <v>366</v>
      </c>
      <c r="AQ5" s="721"/>
      <c r="AR5" s="721"/>
      <c r="AS5" s="721"/>
      <c r="AT5" s="722"/>
      <c r="AU5" s="720" t="s">
        <v>367</v>
      </c>
      <c r="AV5" s="721"/>
      <c r="AW5" s="721"/>
      <c r="AX5" s="721"/>
      <c r="AY5" s="727"/>
      <c r="AZ5" s="226"/>
      <c r="BA5" s="226"/>
      <c r="BB5" s="226"/>
      <c r="BC5" s="226"/>
      <c r="BD5" s="226"/>
      <c r="BE5" s="227"/>
      <c r="BF5" s="227"/>
      <c r="BG5" s="227"/>
      <c r="BH5" s="227"/>
      <c r="BI5" s="227"/>
      <c r="BJ5" s="227"/>
      <c r="BK5" s="227"/>
      <c r="BL5" s="227"/>
      <c r="BM5" s="227"/>
      <c r="BN5" s="227"/>
      <c r="BO5" s="227"/>
      <c r="BP5" s="227"/>
      <c r="BQ5" s="714" t="s">
        <v>368</v>
      </c>
      <c r="BR5" s="715"/>
      <c r="BS5" s="715"/>
      <c r="BT5" s="715"/>
      <c r="BU5" s="715"/>
      <c r="BV5" s="715"/>
      <c r="BW5" s="715"/>
      <c r="BX5" s="715"/>
      <c r="BY5" s="715"/>
      <c r="BZ5" s="715"/>
      <c r="CA5" s="715"/>
      <c r="CB5" s="715"/>
      <c r="CC5" s="715"/>
      <c r="CD5" s="715"/>
      <c r="CE5" s="715"/>
      <c r="CF5" s="715"/>
      <c r="CG5" s="716"/>
      <c r="CH5" s="720" t="s">
        <v>369</v>
      </c>
      <c r="CI5" s="721"/>
      <c r="CJ5" s="721"/>
      <c r="CK5" s="721"/>
      <c r="CL5" s="722"/>
      <c r="CM5" s="720" t="s">
        <v>370</v>
      </c>
      <c r="CN5" s="721"/>
      <c r="CO5" s="721"/>
      <c r="CP5" s="721"/>
      <c r="CQ5" s="722"/>
      <c r="CR5" s="720" t="s">
        <v>371</v>
      </c>
      <c r="CS5" s="721"/>
      <c r="CT5" s="721"/>
      <c r="CU5" s="721"/>
      <c r="CV5" s="722"/>
      <c r="CW5" s="720" t="s">
        <v>372</v>
      </c>
      <c r="CX5" s="721"/>
      <c r="CY5" s="721"/>
      <c r="CZ5" s="721"/>
      <c r="DA5" s="722"/>
      <c r="DB5" s="720" t="s">
        <v>373</v>
      </c>
      <c r="DC5" s="721"/>
      <c r="DD5" s="721"/>
      <c r="DE5" s="721"/>
      <c r="DF5" s="722"/>
      <c r="DG5" s="750" t="s">
        <v>374</v>
      </c>
      <c r="DH5" s="751"/>
      <c r="DI5" s="751"/>
      <c r="DJ5" s="751"/>
      <c r="DK5" s="752"/>
      <c r="DL5" s="750" t="s">
        <v>375</v>
      </c>
      <c r="DM5" s="751"/>
      <c r="DN5" s="751"/>
      <c r="DO5" s="751"/>
      <c r="DP5" s="752"/>
      <c r="DQ5" s="720" t="s">
        <v>376</v>
      </c>
      <c r="DR5" s="721"/>
      <c r="DS5" s="721"/>
      <c r="DT5" s="721"/>
      <c r="DU5" s="722"/>
      <c r="DV5" s="720" t="s">
        <v>367</v>
      </c>
      <c r="DW5" s="721"/>
      <c r="DX5" s="721"/>
      <c r="DY5" s="721"/>
      <c r="DZ5" s="727"/>
      <c r="EA5" s="228"/>
    </row>
    <row r="6" spans="1:131" s="229"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15">
      <c r="A7" s="230">
        <v>1</v>
      </c>
      <c r="B7" s="736" t="s">
        <v>377</v>
      </c>
      <c r="C7" s="737"/>
      <c r="D7" s="737"/>
      <c r="E7" s="737"/>
      <c r="F7" s="737"/>
      <c r="G7" s="737"/>
      <c r="H7" s="737"/>
      <c r="I7" s="737"/>
      <c r="J7" s="737"/>
      <c r="K7" s="737"/>
      <c r="L7" s="737"/>
      <c r="M7" s="737"/>
      <c r="N7" s="737"/>
      <c r="O7" s="737"/>
      <c r="P7" s="738"/>
      <c r="Q7" s="739">
        <v>3014</v>
      </c>
      <c r="R7" s="740"/>
      <c r="S7" s="740"/>
      <c r="T7" s="740"/>
      <c r="U7" s="740"/>
      <c r="V7" s="740">
        <v>2905</v>
      </c>
      <c r="W7" s="740"/>
      <c r="X7" s="740"/>
      <c r="Y7" s="740"/>
      <c r="Z7" s="740"/>
      <c r="AA7" s="740">
        <v>109</v>
      </c>
      <c r="AB7" s="740"/>
      <c r="AC7" s="740"/>
      <c r="AD7" s="740"/>
      <c r="AE7" s="741"/>
      <c r="AF7" s="742">
        <v>107</v>
      </c>
      <c r="AG7" s="743"/>
      <c r="AH7" s="743"/>
      <c r="AI7" s="743"/>
      <c r="AJ7" s="744"/>
      <c r="AK7" s="745"/>
      <c r="AL7" s="746"/>
      <c r="AM7" s="746"/>
      <c r="AN7" s="746"/>
      <c r="AO7" s="746"/>
      <c r="AP7" s="746">
        <v>3586</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553</v>
      </c>
      <c r="BT7" s="734"/>
      <c r="BU7" s="734"/>
      <c r="BV7" s="734"/>
      <c r="BW7" s="734"/>
      <c r="BX7" s="734"/>
      <c r="BY7" s="734"/>
      <c r="BZ7" s="734"/>
      <c r="CA7" s="734"/>
      <c r="CB7" s="734"/>
      <c r="CC7" s="734"/>
      <c r="CD7" s="734"/>
      <c r="CE7" s="734"/>
      <c r="CF7" s="734"/>
      <c r="CG7" s="749"/>
      <c r="CH7" s="730">
        <v>6</v>
      </c>
      <c r="CI7" s="731"/>
      <c r="CJ7" s="731"/>
      <c r="CK7" s="731"/>
      <c r="CL7" s="732"/>
      <c r="CM7" s="730">
        <v>12</v>
      </c>
      <c r="CN7" s="731"/>
      <c r="CO7" s="731"/>
      <c r="CP7" s="731"/>
      <c r="CQ7" s="732"/>
      <c r="CR7" s="730">
        <v>60</v>
      </c>
      <c r="CS7" s="731"/>
      <c r="CT7" s="731"/>
      <c r="CU7" s="731"/>
      <c r="CV7" s="732"/>
      <c r="CW7" s="730"/>
      <c r="CX7" s="731"/>
      <c r="CY7" s="731"/>
      <c r="CZ7" s="731"/>
      <c r="DA7" s="732"/>
      <c r="DB7" s="730">
        <v>26</v>
      </c>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15">
      <c r="A8" s="232">
        <v>2</v>
      </c>
      <c r="B8" s="767" t="s">
        <v>378</v>
      </c>
      <c r="C8" s="768"/>
      <c r="D8" s="768"/>
      <c r="E8" s="768"/>
      <c r="F8" s="768"/>
      <c r="G8" s="768"/>
      <c r="H8" s="768"/>
      <c r="I8" s="768"/>
      <c r="J8" s="768"/>
      <c r="K8" s="768"/>
      <c r="L8" s="768"/>
      <c r="M8" s="768"/>
      <c r="N8" s="768"/>
      <c r="O8" s="768"/>
      <c r="P8" s="769"/>
      <c r="Q8" s="770">
        <v>34</v>
      </c>
      <c r="R8" s="771"/>
      <c r="S8" s="771"/>
      <c r="T8" s="771"/>
      <c r="U8" s="771"/>
      <c r="V8" s="771">
        <v>32</v>
      </c>
      <c r="W8" s="771"/>
      <c r="X8" s="771"/>
      <c r="Y8" s="771"/>
      <c r="Z8" s="771"/>
      <c r="AA8" s="771">
        <v>2</v>
      </c>
      <c r="AB8" s="771"/>
      <c r="AC8" s="771"/>
      <c r="AD8" s="771"/>
      <c r="AE8" s="772"/>
      <c r="AF8" s="773">
        <v>2</v>
      </c>
      <c r="AG8" s="774"/>
      <c r="AH8" s="774"/>
      <c r="AI8" s="774"/>
      <c r="AJ8" s="775"/>
      <c r="AK8" s="756">
        <v>26</v>
      </c>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554</v>
      </c>
      <c r="BT8" s="761"/>
      <c r="BU8" s="761"/>
      <c r="BV8" s="761"/>
      <c r="BW8" s="761"/>
      <c r="BX8" s="761"/>
      <c r="BY8" s="761"/>
      <c r="BZ8" s="761"/>
      <c r="CA8" s="761"/>
      <c r="CB8" s="761"/>
      <c r="CC8" s="761"/>
      <c r="CD8" s="761"/>
      <c r="CE8" s="761"/>
      <c r="CF8" s="761"/>
      <c r="CG8" s="762"/>
      <c r="CH8" s="763">
        <v>-1</v>
      </c>
      <c r="CI8" s="764"/>
      <c r="CJ8" s="764"/>
      <c r="CK8" s="764"/>
      <c r="CL8" s="765"/>
      <c r="CM8" s="763">
        <v>2</v>
      </c>
      <c r="CN8" s="764"/>
      <c r="CO8" s="764"/>
      <c r="CP8" s="764"/>
      <c r="CQ8" s="765"/>
      <c r="CR8" s="763">
        <v>5</v>
      </c>
      <c r="CS8" s="764"/>
      <c r="CT8" s="764"/>
      <c r="CU8" s="764"/>
      <c r="CV8" s="765"/>
      <c r="CW8" s="763">
        <v>13</v>
      </c>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15">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15">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15">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15">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15">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15">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15">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15">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15">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15">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15">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15">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15">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
      <c r="A23" s="234" t="s">
        <v>380</v>
      </c>
      <c r="B23" s="776" t="s">
        <v>381</v>
      </c>
      <c r="C23" s="777"/>
      <c r="D23" s="777"/>
      <c r="E23" s="777"/>
      <c r="F23" s="777"/>
      <c r="G23" s="777"/>
      <c r="H23" s="777"/>
      <c r="I23" s="777"/>
      <c r="J23" s="777"/>
      <c r="K23" s="777"/>
      <c r="L23" s="777"/>
      <c r="M23" s="777"/>
      <c r="N23" s="777"/>
      <c r="O23" s="777"/>
      <c r="P23" s="778"/>
      <c r="Q23" s="779">
        <v>3021</v>
      </c>
      <c r="R23" s="780"/>
      <c r="S23" s="780"/>
      <c r="T23" s="780"/>
      <c r="U23" s="780"/>
      <c r="V23" s="780">
        <v>2911</v>
      </c>
      <c r="W23" s="780"/>
      <c r="X23" s="780"/>
      <c r="Y23" s="780"/>
      <c r="Z23" s="780"/>
      <c r="AA23" s="780">
        <v>111</v>
      </c>
      <c r="AB23" s="780"/>
      <c r="AC23" s="780"/>
      <c r="AD23" s="780"/>
      <c r="AE23" s="781"/>
      <c r="AF23" s="782">
        <v>109</v>
      </c>
      <c r="AG23" s="780"/>
      <c r="AH23" s="780"/>
      <c r="AI23" s="780"/>
      <c r="AJ23" s="783"/>
      <c r="AK23" s="784"/>
      <c r="AL23" s="785"/>
      <c r="AM23" s="785"/>
      <c r="AN23" s="785"/>
      <c r="AO23" s="785"/>
      <c r="AP23" s="780">
        <v>3586</v>
      </c>
      <c r="AQ23" s="780"/>
      <c r="AR23" s="780"/>
      <c r="AS23" s="780"/>
      <c r="AT23" s="780"/>
      <c r="AU23" s="796"/>
      <c r="AV23" s="796"/>
      <c r="AW23" s="796"/>
      <c r="AX23" s="796"/>
      <c r="AY23" s="797"/>
      <c r="AZ23" s="798" t="s">
        <v>124</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15">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360</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367</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6">
        <v>1</v>
      </c>
      <c r="B28" s="736" t="s">
        <v>392</v>
      </c>
      <c r="C28" s="737"/>
      <c r="D28" s="737"/>
      <c r="E28" s="737"/>
      <c r="F28" s="737"/>
      <c r="G28" s="737"/>
      <c r="H28" s="737"/>
      <c r="I28" s="737"/>
      <c r="J28" s="737"/>
      <c r="K28" s="737"/>
      <c r="L28" s="737"/>
      <c r="M28" s="737"/>
      <c r="N28" s="737"/>
      <c r="O28" s="737"/>
      <c r="P28" s="738"/>
      <c r="Q28" s="809">
        <v>164</v>
      </c>
      <c r="R28" s="810"/>
      <c r="S28" s="810"/>
      <c r="T28" s="810"/>
      <c r="U28" s="810"/>
      <c r="V28" s="810">
        <v>161</v>
      </c>
      <c r="W28" s="810"/>
      <c r="X28" s="810"/>
      <c r="Y28" s="810"/>
      <c r="Z28" s="810"/>
      <c r="AA28" s="810">
        <v>3</v>
      </c>
      <c r="AB28" s="810"/>
      <c r="AC28" s="810"/>
      <c r="AD28" s="810"/>
      <c r="AE28" s="811"/>
      <c r="AF28" s="812">
        <v>3</v>
      </c>
      <c r="AG28" s="810"/>
      <c r="AH28" s="810"/>
      <c r="AI28" s="810"/>
      <c r="AJ28" s="813"/>
      <c r="AK28" s="814">
        <v>18</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6">
        <v>2</v>
      </c>
      <c r="B29" s="767" t="s">
        <v>393</v>
      </c>
      <c r="C29" s="768"/>
      <c r="D29" s="768"/>
      <c r="E29" s="768"/>
      <c r="F29" s="768"/>
      <c r="G29" s="768"/>
      <c r="H29" s="768"/>
      <c r="I29" s="768"/>
      <c r="J29" s="768"/>
      <c r="K29" s="768"/>
      <c r="L29" s="768"/>
      <c r="M29" s="768"/>
      <c r="N29" s="768"/>
      <c r="O29" s="768"/>
      <c r="P29" s="769"/>
      <c r="Q29" s="770">
        <v>451</v>
      </c>
      <c r="R29" s="771"/>
      <c r="S29" s="771"/>
      <c r="T29" s="771"/>
      <c r="U29" s="771"/>
      <c r="V29" s="771">
        <v>406</v>
      </c>
      <c r="W29" s="771"/>
      <c r="X29" s="771"/>
      <c r="Y29" s="771"/>
      <c r="Z29" s="771"/>
      <c r="AA29" s="771">
        <v>45</v>
      </c>
      <c r="AB29" s="771"/>
      <c r="AC29" s="771"/>
      <c r="AD29" s="771"/>
      <c r="AE29" s="772"/>
      <c r="AF29" s="773">
        <v>45</v>
      </c>
      <c r="AG29" s="774"/>
      <c r="AH29" s="774"/>
      <c r="AI29" s="774"/>
      <c r="AJ29" s="775"/>
      <c r="AK29" s="821">
        <v>62</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6">
        <v>3</v>
      </c>
      <c r="B30" s="767" t="s">
        <v>394</v>
      </c>
      <c r="C30" s="768"/>
      <c r="D30" s="768"/>
      <c r="E30" s="768"/>
      <c r="F30" s="768"/>
      <c r="G30" s="768"/>
      <c r="H30" s="768"/>
      <c r="I30" s="768"/>
      <c r="J30" s="768"/>
      <c r="K30" s="768"/>
      <c r="L30" s="768"/>
      <c r="M30" s="768"/>
      <c r="N30" s="768"/>
      <c r="O30" s="768"/>
      <c r="P30" s="769"/>
      <c r="Q30" s="770">
        <v>36</v>
      </c>
      <c r="R30" s="771"/>
      <c r="S30" s="771"/>
      <c r="T30" s="771"/>
      <c r="U30" s="771"/>
      <c r="V30" s="771">
        <v>35</v>
      </c>
      <c r="W30" s="771"/>
      <c r="X30" s="771"/>
      <c r="Y30" s="771"/>
      <c r="Z30" s="771"/>
      <c r="AA30" s="771">
        <v>1</v>
      </c>
      <c r="AB30" s="771"/>
      <c r="AC30" s="771"/>
      <c r="AD30" s="771"/>
      <c r="AE30" s="772"/>
      <c r="AF30" s="773">
        <v>1</v>
      </c>
      <c r="AG30" s="774"/>
      <c r="AH30" s="774"/>
      <c r="AI30" s="774"/>
      <c r="AJ30" s="775"/>
      <c r="AK30" s="821">
        <v>13</v>
      </c>
      <c r="AL30" s="817"/>
      <c r="AM30" s="817"/>
      <c r="AN30" s="817"/>
      <c r="AO30" s="817"/>
      <c r="AP30" s="817"/>
      <c r="AQ30" s="817"/>
      <c r="AR30" s="817"/>
      <c r="AS30" s="817"/>
      <c r="AT30" s="817"/>
      <c r="AU30" s="817"/>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6">
        <v>4</v>
      </c>
      <c r="B31" s="767" t="s">
        <v>145</v>
      </c>
      <c r="C31" s="768"/>
      <c r="D31" s="768"/>
      <c r="E31" s="768"/>
      <c r="F31" s="768"/>
      <c r="G31" s="768"/>
      <c r="H31" s="768"/>
      <c r="I31" s="768"/>
      <c r="J31" s="768"/>
      <c r="K31" s="768"/>
      <c r="L31" s="768"/>
      <c r="M31" s="768"/>
      <c r="N31" s="768"/>
      <c r="O31" s="768"/>
      <c r="P31" s="769"/>
      <c r="Q31" s="770">
        <v>143</v>
      </c>
      <c r="R31" s="771"/>
      <c r="S31" s="771"/>
      <c r="T31" s="771"/>
      <c r="U31" s="771"/>
      <c r="V31" s="771">
        <v>175</v>
      </c>
      <c r="W31" s="771"/>
      <c r="X31" s="771"/>
      <c r="Y31" s="771"/>
      <c r="Z31" s="771"/>
      <c r="AA31" s="771">
        <v>-32</v>
      </c>
      <c r="AB31" s="771"/>
      <c r="AC31" s="771"/>
      <c r="AD31" s="771"/>
      <c r="AE31" s="772"/>
      <c r="AF31" s="773">
        <v>-33</v>
      </c>
      <c r="AG31" s="774"/>
      <c r="AH31" s="774"/>
      <c r="AI31" s="774"/>
      <c r="AJ31" s="775"/>
      <c r="AK31" s="821">
        <v>102</v>
      </c>
      <c r="AL31" s="817"/>
      <c r="AM31" s="817"/>
      <c r="AN31" s="817"/>
      <c r="AO31" s="817"/>
      <c r="AP31" s="817">
        <v>640</v>
      </c>
      <c r="AQ31" s="817"/>
      <c r="AR31" s="817"/>
      <c r="AS31" s="817"/>
      <c r="AT31" s="817"/>
      <c r="AU31" s="817">
        <v>550</v>
      </c>
      <c r="AV31" s="817"/>
      <c r="AW31" s="817"/>
      <c r="AX31" s="817"/>
      <c r="AY31" s="817"/>
      <c r="AZ31" s="818">
        <v>78.2</v>
      </c>
      <c r="BA31" s="818"/>
      <c r="BB31" s="818"/>
      <c r="BC31" s="818"/>
      <c r="BD31" s="818"/>
      <c r="BE31" s="819" t="s">
        <v>395</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6">
        <v>5</v>
      </c>
      <c r="B32" s="767" t="s">
        <v>396</v>
      </c>
      <c r="C32" s="768"/>
      <c r="D32" s="768"/>
      <c r="E32" s="768"/>
      <c r="F32" s="768"/>
      <c r="G32" s="768"/>
      <c r="H32" s="768"/>
      <c r="I32" s="768"/>
      <c r="J32" s="768"/>
      <c r="K32" s="768"/>
      <c r="L32" s="768"/>
      <c r="M32" s="768"/>
      <c r="N32" s="768"/>
      <c r="O32" s="768"/>
      <c r="P32" s="769"/>
      <c r="Q32" s="770">
        <v>36</v>
      </c>
      <c r="R32" s="771"/>
      <c r="S32" s="771"/>
      <c r="T32" s="771"/>
      <c r="U32" s="771"/>
      <c r="V32" s="771">
        <v>26</v>
      </c>
      <c r="W32" s="771"/>
      <c r="X32" s="771"/>
      <c r="Y32" s="771"/>
      <c r="Z32" s="771"/>
      <c r="AA32" s="771">
        <v>10</v>
      </c>
      <c r="AB32" s="771"/>
      <c r="AC32" s="771"/>
      <c r="AD32" s="771"/>
      <c r="AE32" s="772"/>
      <c r="AF32" s="773">
        <v>9</v>
      </c>
      <c r="AG32" s="774"/>
      <c r="AH32" s="774"/>
      <c r="AI32" s="774"/>
      <c r="AJ32" s="775"/>
      <c r="AK32" s="821">
        <v>13</v>
      </c>
      <c r="AL32" s="817"/>
      <c r="AM32" s="817"/>
      <c r="AN32" s="817"/>
      <c r="AO32" s="817"/>
      <c r="AP32" s="817">
        <v>66</v>
      </c>
      <c r="AQ32" s="817"/>
      <c r="AR32" s="817"/>
      <c r="AS32" s="817"/>
      <c r="AT32" s="817"/>
      <c r="AU32" s="817">
        <v>58</v>
      </c>
      <c r="AV32" s="817"/>
      <c r="AW32" s="817"/>
      <c r="AX32" s="817"/>
      <c r="AY32" s="817"/>
      <c r="AZ32" s="818"/>
      <c r="BA32" s="818"/>
      <c r="BB32" s="818"/>
      <c r="BC32" s="818"/>
      <c r="BD32" s="818"/>
      <c r="BE32" s="819" t="s">
        <v>395</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6">
        <v>6</v>
      </c>
      <c r="B33" s="767" t="s">
        <v>397</v>
      </c>
      <c r="C33" s="768"/>
      <c r="D33" s="768"/>
      <c r="E33" s="768"/>
      <c r="F33" s="768"/>
      <c r="G33" s="768"/>
      <c r="H33" s="768"/>
      <c r="I33" s="768"/>
      <c r="J33" s="768"/>
      <c r="K33" s="768"/>
      <c r="L33" s="768"/>
      <c r="M33" s="768"/>
      <c r="N33" s="768"/>
      <c r="O33" s="768"/>
      <c r="P33" s="769"/>
      <c r="Q33" s="770">
        <v>34</v>
      </c>
      <c r="R33" s="771"/>
      <c r="S33" s="771"/>
      <c r="T33" s="771"/>
      <c r="U33" s="771"/>
      <c r="V33" s="771">
        <v>13</v>
      </c>
      <c r="W33" s="771"/>
      <c r="X33" s="771"/>
      <c r="Y33" s="771"/>
      <c r="Z33" s="771"/>
      <c r="AA33" s="771">
        <v>21</v>
      </c>
      <c r="AB33" s="771"/>
      <c r="AC33" s="771"/>
      <c r="AD33" s="771"/>
      <c r="AE33" s="772"/>
      <c r="AF33" s="773">
        <v>21</v>
      </c>
      <c r="AG33" s="774"/>
      <c r="AH33" s="774"/>
      <c r="AI33" s="774"/>
      <c r="AJ33" s="775"/>
      <c r="AK33" s="821">
        <v>23</v>
      </c>
      <c r="AL33" s="817"/>
      <c r="AM33" s="817"/>
      <c r="AN33" s="817"/>
      <c r="AO33" s="817"/>
      <c r="AP33" s="817">
        <v>71</v>
      </c>
      <c r="AQ33" s="817"/>
      <c r="AR33" s="817"/>
      <c r="AS33" s="817"/>
      <c r="AT33" s="817"/>
      <c r="AU33" s="817">
        <v>56</v>
      </c>
      <c r="AV33" s="817"/>
      <c r="AW33" s="817"/>
      <c r="AX33" s="817"/>
      <c r="AY33" s="817"/>
      <c r="AZ33" s="818"/>
      <c r="BA33" s="818"/>
      <c r="BB33" s="818"/>
      <c r="BC33" s="818"/>
      <c r="BD33" s="818"/>
      <c r="BE33" s="819" t="s">
        <v>395</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4" t="s">
        <v>380</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46</v>
      </c>
      <c r="AG63" s="831"/>
      <c r="AH63" s="831"/>
      <c r="AI63" s="831"/>
      <c r="AJ63" s="832"/>
      <c r="AK63" s="833"/>
      <c r="AL63" s="828"/>
      <c r="AM63" s="828"/>
      <c r="AN63" s="828"/>
      <c r="AO63" s="828"/>
      <c r="AP63" s="831">
        <v>777</v>
      </c>
      <c r="AQ63" s="831"/>
      <c r="AR63" s="831"/>
      <c r="AS63" s="831"/>
      <c r="AT63" s="831"/>
      <c r="AU63" s="831">
        <v>664</v>
      </c>
      <c r="AV63" s="831"/>
      <c r="AW63" s="831"/>
      <c r="AX63" s="831"/>
      <c r="AY63" s="831"/>
      <c r="AZ63" s="835"/>
      <c r="BA63" s="835"/>
      <c r="BB63" s="835"/>
      <c r="BC63" s="835"/>
      <c r="BD63" s="835"/>
      <c r="BE63" s="836"/>
      <c r="BF63" s="836"/>
      <c r="BG63" s="836"/>
      <c r="BH63" s="836"/>
      <c r="BI63" s="837"/>
      <c r="BJ63" s="838" t="s">
        <v>124</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401</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402</v>
      </c>
      <c r="AV66" s="721"/>
      <c r="AW66" s="721"/>
      <c r="AX66" s="721"/>
      <c r="AY66" s="722"/>
      <c r="AZ66" s="720" t="s">
        <v>367</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0">
        <v>1</v>
      </c>
      <c r="B68" s="856" t="s">
        <v>555</v>
      </c>
      <c r="C68" s="857"/>
      <c r="D68" s="857"/>
      <c r="E68" s="857"/>
      <c r="F68" s="857"/>
      <c r="G68" s="857"/>
      <c r="H68" s="857"/>
      <c r="I68" s="857"/>
      <c r="J68" s="857"/>
      <c r="K68" s="857"/>
      <c r="L68" s="857"/>
      <c r="M68" s="857"/>
      <c r="N68" s="857"/>
      <c r="O68" s="857"/>
      <c r="P68" s="858"/>
      <c r="Q68" s="859">
        <v>7224</v>
      </c>
      <c r="R68" s="853"/>
      <c r="S68" s="853"/>
      <c r="T68" s="853"/>
      <c r="U68" s="853"/>
      <c r="V68" s="853">
        <v>7063</v>
      </c>
      <c r="W68" s="853"/>
      <c r="X68" s="853"/>
      <c r="Y68" s="853"/>
      <c r="Z68" s="853"/>
      <c r="AA68" s="853">
        <v>161</v>
      </c>
      <c r="AB68" s="853"/>
      <c r="AC68" s="853"/>
      <c r="AD68" s="853"/>
      <c r="AE68" s="853"/>
      <c r="AF68" s="853">
        <v>161</v>
      </c>
      <c r="AG68" s="853"/>
      <c r="AH68" s="853"/>
      <c r="AI68" s="853"/>
      <c r="AJ68" s="853"/>
      <c r="AK68" s="853">
        <v>414</v>
      </c>
      <c r="AL68" s="853"/>
      <c r="AM68" s="853"/>
      <c r="AN68" s="853"/>
      <c r="AO68" s="853"/>
      <c r="AP68" s="853">
        <v>9031</v>
      </c>
      <c r="AQ68" s="853"/>
      <c r="AR68" s="853"/>
      <c r="AS68" s="853"/>
      <c r="AT68" s="853"/>
      <c r="AU68" s="853"/>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2">
        <v>2</v>
      </c>
      <c r="B69" s="860" t="s">
        <v>556</v>
      </c>
      <c r="C69" s="861"/>
      <c r="D69" s="861"/>
      <c r="E69" s="861"/>
      <c r="F69" s="861"/>
      <c r="G69" s="861"/>
      <c r="H69" s="861"/>
      <c r="I69" s="861"/>
      <c r="J69" s="861"/>
      <c r="K69" s="861"/>
      <c r="L69" s="861"/>
      <c r="M69" s="861"/>
      <c r="N69" s="861"/>
      <c r="O69" s="861"/>
      <c r="P69" s="862"/>
      <c r="Q69" s="863">
        <v>559</v>
      </c>
      <c r="R69" s="817"/>
      <c r="S69" s="817"/>
      <c r="T69" s="817"/>
      <c r="U69" s="817"/>
      <c r="V69" s="817">
        <v>527</v>
      </c>
      <c r="W69" s="817"/>
      <c r="X69" s="817"/>
      <c r="Y69" s="817"/>
      <c r="Z69" s="817"/>
      <c r="AA69" s="817">
        <v>32</v>
      </c>
      <c r="AB69" s="817"/>
      <c r="AC69" s="817"/>
      <c r="AD69" s="817"/>
      <c r="AE69" s="817"/>
      <c r="AF69" s="817">
        <v>1620</v>
      </c>
      <c r="AG69" s="817"/>
      <c r="AH69" s="817"/>
      <c r="AI69" s="817"/>
      <c r="AJ69" s="817"/>
      <c r="AK69" s="817"/>
      <c r="AL69" s="817"/>
      <c r="AM69" s="817"/>
      <c r="AN69" s="817"/>
      <c r="AO69" s="817"/>
      <c r="AP69" s="817">
        <v>283</v>
      </c>
      <c r="AQ69" s="817"/>
      <c r="AR69" s="817"/>
      <c r="AS69" s="817"/>
      <c r="AT69" s="817"/>
      <c r="AU69" s="817"/>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2">
        <v>3</v>
      </c>
      <c r="B70" s="860" t="s">
        <v>557</v>
      </c>
      <c r="C70" s="861"/>
      <c r="D70" s="861"/>
      <c r="E70" s="861"/>
      <c r="F70" s="861"/>
      <c r="G70" s="861"/>
      <c r="H70" s="861"/>
      <c r="I70" s="861"/>
      <c r="J70" s="861"/>
      <c r="K70" s="861"/>
      <c r="L70" s="861"/>
      <c r="M70" s="861"/>
      <c r="N70" s="861"/>
      <c r="O70" s="861"/>
      <c r="P70" s="862"/>
      <c r="Q70" s="863">
        <v>7299</v>
      </c>
      <c r="R70" s="817"/>
      <c r="S70" s="817"/>
      <c r="T70" s="817"/>
      <c r="U70" s="817"/>
      <c r="V70" s="817">
        <v>4954</v>
      </c>
      <c r="W70" s="817"/>
      <c r="X70" s="817"/>
      <c r="Y70" s="817"/>
      <c r="Z70" s="817"/>
      <c r="AA70" s="817">
        <v>2345</v>
      </c>
      <c r="AB70" s="817"/>
      <c r="AC70" s="817"/>
      <c r="AD70" s="817"/>
      <c r="AE70" s="817"/>
      <c r="AF70" s="817"/>
      <c r="AG70" s="817"/>
      <c r="AH70" s="817"/>
      <c r="AI70" s="817"/>
      <c r="AJ70" s="817"/>
      <c r="AK70" s="817">
        <v>14</v>
      </c>
      <c r="AL70" s="817"/>
      <c r="AM70" s="817"/>
      <c r="AN70" s="817"/>
      <c r="AO70" s="817"/>
      <c r="AP70" s="817"/>
      <c r="AQ70" s="817"/>
      <c r="AR70" s="817"/>
      <c r="AS70" s="817"/>
      <c r="AT70" s="817"/>
      <c r="AU70" s="817"/>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2">
        <v>4</v>
      </c>
      <c r="B71" s="860" t="s">
        <v>558</v>
      </c>
      <c r="C71" s="861"/>
      <c r="D71" s="861"/>
      <c r="E71" s="861"/>
      <c r="F71" s="861"/>
      <c r="G71" s="861"/>
      <c r="H71" s="861"/>
      <c r="I71" s="861"/>
      <c r="J71" s="861"/>
      <c r="K71" s="861"/>
      <c r="L71" s="861"/>
      <c r="M71" s="861"/>
      <c r="N71" s="861"/>
      <c r="O71" s="861"/>
      <c r="P71" s="862"/>
      <c r="Q71" s="863">
        <v>1438</v>
      </c>
      <c r="R71" s="817"/>
      <c r="S71" s="817"/>
      <c r="T71" s="817"/>
      <c r="U71" s="817"/>
      <c r="V71" s="817">
        <v>1437</v>
      </c>
      <c r="W71" s="817"/>
      <c r="X71" s="817"/>
      <c r="Y71" s="817"/>
      <c r="Z71" s="817"/>
      <c r="AA71" s="817">
        <v>1</v>
      </c>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2">
        <v>5</v>
      </c>
      <c r="B72" s="860" t="s">
        <v>559</v>
      </c>
      <c r="C72" s="861"/>
      <c r="D72" s="861"/>
      <c r="E72" s="861"/>
      <c r="F72" s="861"/>
      <c r="G72" s="861"/>
      <c r="H72" s="861"/>
      <c r="I72" s="861"/>
      <c r="J72" s="861"/>
      <c r="K72" s="861"/>
      <c r="L72" s="861"/>
      <c r="M72" s="861"/>
      <c r="N72" s="861"/>
      <c r="O72" s="861"/>
      <c r="P72" s="862"/>
      <c r="Q72" s="863">
        <v>1</v>
      </c>
      <c r="R72" s="817"/>
      <c r="S72" s="817"/>
      <c r="T72" s="817"/>
      <c r="U72" s="817"/>
      <c r="V72" s="817"/>
      <c r="W72" s="817"/>
      <c r="X72" s="817"/>
      <c r="Y72" s="817"/>
      <c r="Z72" s="817"/>
      <c r="AA72" s="817">
        <v>1</v>
      </c>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2">
        <v>6</v>
      </c>
      <c r="B73" s="860" t="s">
        <v>560</v>
      </c>
      <c r="C73" s="861"/>
      <c r="D73" s="861"/>
      <c r="E73" s="861"/>
      <c r="F73" s="861"/>
      <c r="G73" s="861"/>
      <c r="H73" s="861"/>
      <c r="I73" s="861"/>
      <c r="J73" s="861"/>
      <c r="K73" s="861"/>
      <c r="L73" s="861"/>
      <c r="M73" s="861"/>
      <c r="N73" s="861"/>
      <c r="O73" s="861"/>
      <c r="P73" s="862"/>
      <c r="Q73" s="863">
        <v>49</v>
      </c>
      <c r="R73" s="817"/>
      <c r="S73" s="817"/>
      <c r="T73" s="817"/>
      <c r="U73" s="817"/>
      <c r="V73" s="817">
        <v>27</v>
      </c>
      <c r="W73" s="817"/>
      <c r="X73" s="817"/>
      <c r="Y73" s="817"/>
      <c r="Z73" s="817"/>
      <c r="AA73" s="817">
        <v>22</v>
      </c>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2">
        <v>7</v>
      </c>
      <c r="B74" s="860" t="s">
        <v>561</v>
      </c>
      <c r="C74" s="861"/>
      <c r="D74" s="861"/>
      <c r="E74" s="861"/>
      <c r="F74" s="861"/>
      <c r="G74" s="861"/>
      <c r="H74" s="861"/>
      <c r="I74" s="861"/>
      <c r="J74" s="861"/>
      <c r="K74" s="861"/>
      <c r="L74" s="861"/>
      <c r="M74" s="861"/>
      <c r="N74" s="861"/>
      <c r="O74" s="861"/>
      <c r="P74" s="862"/>
      <c r="Q74" s="863">
        <v>67</v>
      </c>
      <c r="R74" s="817"/>
      <c r="S74" s="817"/>
      <c r="T74" s="817"/>
      <c r="U74" s="817"/>
      <c r="V74" s="817">
        <v>66</v>
      </c>
      <c r="W74" s="817"/>
      <c r="X74" s="817"/>
      <c r="Y74" s="817"/>
      <c r="Z74" s="817"/>
      <c r="AA74" s="817">
        <v>1</v>
      </c>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2">
        <v>8</v>
      </c>
      <c r="B75" s="860" t="s">
        <v>562</v>
      </c>
      <c r="C75" s="861"/>
      <c r="D75" s="861"/>
      <c r="E75" s="861"/>
      <c r="F75" s="861"/>
      <c r="G75" s="861"/>
      <c r="H75" s="861"/>
      <c r="I75" s="861"/>
      <c r="J75" s="861"/>
      <c r="K75" s="861"/>
      <c r="L75" s="861"/>
      <c r="M75" s="861"/>
      <c r="N75" s="861"/>
      <c r="O75" s="861"/>
      <c r="P75" s="862"/>
      <c r="Q75" s="864">
        <v>1280</v>
      </c>
      <c r="R75" s="865"/>
      <c r="S75" s="865"/>
      <c r="T75" s="865"/>
      <c r="U75" s="821"/>
      <c r="V75" s="866">
        <v>1222</v>
      </c>
      <c r="W75" s="865"/>
      <c r="X75" s="865"/>
      <c r="Y75" s="865"/>
      <c r="Z75" s="821"/>
      <c r="AA75" s="866">
        <v>58</v>
      </c>
      <c r="AB75" s="865"/>
      <c r="AC75" s="865"/>
      <c r="AD75" s="865"/>
      <c r="AE75" s="821"/>
      <c r="AF75" s="866">
        <v>58</v>
      </c>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2">
        <v>9</v>
      </c>
      <c r="B76" s="860" t="s">
        <v>563</v>
      </c>
      <c r="C76" s="861"/>
      <c r="D76" s="861"/>
      <c r="E76" s="861"/>
      <c r="F76" s="861"/>
      <c r="G76" s="861"/>
      <c r="H76" s="861"/>
      <c r="I76" s="861"/>
      <c r="J76" s="861"/>
      <c r="K76" s="861"/>
      <c r="L76" s="861"/>
      <c r="M76" s="861"/>
      <c r="N76" s="861"/>
      <c r="O76" s="861"/>
      <c r="P76" s="862"/>
      <c r="Q76" s="864">
        <v>261159</v>
      </c>
      <c r="R76" s="865"/>
      <c r="S76" s="865"/>
      <c r="T76" s="865"/>
      <c r="U76" s="821"/>
      <c r="V76" s="866">
        <v>254522</v>
      </c>
      <c r="W76" s="865"/>
      <c r="X76" s="865"/>
      <c r="Y76" s="865"/>
      <c r="Z76" s="821"/>
      <c r="AA76" s="866">
        <v>6637</v>
      </c>
      <c r="AB76" s="865"/>
      <c r="AC76" s="865"/>
      <c r="AD76" s="865"/>
      <c r="AE76" s="821"/>
      <c r="AF76" s="866">
        <v>6336</v>
      </c>
      <c r="AG76" s="865"/>
      <c r="AH76" s="865"/>
      <c r="AI76" s="865"/>
      <c r="AJ76" s="821"/>
      <c r="AK76" s="866">
        <v>983</v>
      </c>
      <c r="AL76" s="865"/>
      <c r="AM76" s="865"/>
      <c r="AN76" s="865"/>
      <c r="AO76" s="821"/>
      <c r="AP76" s="866"/>
      <c r="AQ76" s="865"/>
      <c r="AR76" s="865"/>
      <c r="AS76" s="865"/>
      <c r="AT76" s="821"/>
      <c r="AU76" s="866"/>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4" t="s">
        <v>380</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8175</v>
      </c>
      <c r="AG88" s="831"/>
      <c r="AH88" s="831"/>
      <c r="AI88" s="831"/>
      <c r="AJ88" s="831"/>
      <c r="AK88" s="828"/>
      <c r="AL88" s="828"/>
      <c r="AM88" s="828"/>
      <c r="AN88" s="828"/>
      <c r="AO88" s="828"/>
      <c r="AP88" s="831">
        <v>9314</v>
      </c>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380</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65</v>
      </c>
      <c r="CS102" s="839"/>
      <c r="CT102" s="839"/>
      <c r="CU102" s="839"/>
      <c r="CV102" s="878"/>
      <c r="CW102" s="877">
        <v>13</v>
      </c>
      <c r="CX102" s="839"/>
      <c r="CY102" s="839"/>
      <c r="CZ102" s="839"/>
      <c r="DA102" s="878"/>
      <c r="DB102" s="877">
        <v>26</v>
      </c>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297</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297</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297</v>
      </c>
      <c r="DR109" s="880"/>
      <c r="DS109" s="880"/>
      <c r="DT109" s="880"/>
      <c r="DU109" s="881"/>
      <c r="DV109" s="879" t="s">
        <v>414</v>
      </c>
      <c r="DW109" s="880"/>
      <c r="DX109" s="880"/>
      <c r="DY109" s="880"/>
      <c r="DZ109" s="882"/>
    </row>
    <row r="110" spans="1:131" s="224" customFormat="1" ht="26.25" customHeight="1" x14ac:dyDescent="0.15">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280230</v>
      </c>
      <c r="AB110" s="887"/>
      <c r="AC110" s="887"/>
      <c r="AD110" s="887"/>
      <c r="AE110" s="888"/>
      <c r="AF110" s="889">
        <v>367112</v>
      </c>
      <c r="AG110" s="887"/>
      <c r="AH110" s="887"/>
      <c r="AI110" s="887"/>
      <c r="AJ110" s="888"/>
      <c r="AK110" s="889">
        <v>419843</v>
      </c>
      <c r="AL110" s="887"/>
      <c r="AM110" s="887"/>
      <c r="AN110" s="887"/>
      <c r="AO110" s="888"/>
      <c r="AP110" s="890">
        <v>35.6</v>
      </c>
      <c r="AQ110" s="891"/>
      <c r="AR110" s="891"/>
      <c r="AS110" s="891"/>
      <c r="AT110" s="892"/>
      <c r="AU110" s="893" t="s">
        <v>71</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3777673</v>
      </c>
      <c r="BR110" s="918"/>
      <c r="BS110" s="918"/>
      <c r="BT110" s="918"/>
      <c r="BU110" s="918"/>
      <c r="BV110" s="918">
        <v>3613785</v>
      </c>
      <c r="BW110" s="918"/>
      <c r="BX110" s="918"/>
      <c r="BY110" s="918"/>
      <c r="BZ110" s="918"/>
      <c r="CA110" s="918">
        <v>3585519</v>
      </c>
      <c r="CB110" s="918"/>
      <c r="CC110" s="918"/>
      <c r="CD110" s="918"/>
      <c r="CE110" s="918"/>
      <c r="CF110" s="931">
        <v>304.39999999999998</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124</v>
      </c>
      <c r="DH110" s="918"/>
      <c r="DI110" s="918"/>
      <c r="DJ110" s="918"/>
      <c r="DK110" s="918"/>
      <c r="DL110" s="918" t="s">
        <v>124</v>
      </c>
      <c r="DM110" s="918"/>
      <c r="DN110" s="918"/>
      <c r="DO110" s="918"/>
      <c r="DP110" s="918"/>
      <c r="DQ110" s="918" t="s">
        <v>124</v>
      </c>
      <c r="DR110" s="918"/>
      <c r="DS110" s="918"/>
      <c r="DT110" s="918"/>
      <c r="DU110" s="918"/>
      <c r="DV110" s="919" t="s">
        <v>124</v>
      </c>
      <c r="DW110" s="919"/>
      <c r="DX110" s="919"/>
      <c r="DY110" s="919"/>
      <c r="DZ110" s="920"/>
    </row>
    <row r="111" spans="1:131" s="224" customFormat="1" ht="26.25" customHeight="1" x14ac:dyDescent="0.15">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124</v>
      </c>
      <c r="AB111" s="925"/>
      <c r="AC111" s="925"/>
      <c r="AD111" s="925"/>
      <c r="AE111" s="926"/>
      <c r="AF111" s="927" t="s">
        <v>124</v>
      </c>
      <c r="AG111" s="925"/>
      <c r="AH111" s="925"/>
      <c r="AI111" s="925"/>
      <c r="AJ111" s="926"/>
      <c r="AK111" s="927" t="s">
        <v>124</v>
      </c>
      <c r="AL111" s="925"/>
      <c r="AM111" s="925"/>
      <c r="AN111" s="925"/>
      <c r="AO111" s="926"/>
      <c r="AP111" s="928" t="s">
        <v>124</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124</v>
      </c>
      <c r="BR111" s="913"/>
      <c r="BS111" s="913"/>
      <c r="BT111" s="913"/>
      <c r="BU111" s="913"/>
      <c r="BV111" s="913" t="s">
        <v>124</v>
      </c>
      <c r="BW111" s="913"/>
      <c r="BX111" s="913"/>
      <c r="BY111" s="913"/>
      <c r="BZ111" s="913"/>
      <c r="CA111" s="913" t="s">
        <v>124</v>
      </c>
      <c r="CB111" s="913"/>
      <c r="CC111" s="913"/>
      <c r="CD111" s="913"/>
      <c r="CE111" s="913"/>
      <c r="CF111" s="907" t="s">
        <v>124</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124</v>
      </c>
      <c r="DH111" s="913"/>
      <c r="DI111" s="913"/>
      <c r="DJ111" s="913"/>
      <c r="DK111" s="913"/>
      <c r="DL111" s="913" t="s">
        <v>124</v>
      </c>
      <c r="DM111" s="913"/>
      <c r="DN111" s="913"/>
      <c r="DO111" s="913"/>
      <c r="DP111" s="913"/>
      <c r="DQ111" s="913" t="s">
        <v>124</v>
      </c>
      <c r="DR111" s="913"/>
      <c r="DS111" s="913"/>
      <c r="DT111" s="913"/>
      <c r="DU111" s="913"/>
      <c r="DV111" s="914" t="s">
        <v>124</v>
      </c>
      <c r="DW111" s="914"/>
      <c r="DX111" s="914"/>
      <c r="DY111" s="914"/>
      <c r="DZ111" s="915"/>
    </row>
    <row r="112" spans="1:131" s="224" customFormat="1" ht="26.25" customHeight="1" x14ac:dyDescent="0.15">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124</v>
      </c>
      <c r="AB112" s="946"/>
      <c r="AC112" s="946"/>
      <c r="AD112" s="946"/>
      <c r="AE112" s="947"/>
      <c r="AF112" s="948" t="s">
        <v>124</v>
      </c>
      <c r="AG112" s="946"/>
      <c r="AH112" s="946"/>
      <c r="AI112" s="946"/>
      <c r="AJ112" s="947"/>
      <c r="AK112" s="948" t="s">
        <v>124</v>
      </c>
      <c r="AL112" s="946"/>
      <c r="AM112" s="946"/>
      <c r="AN112" s="946"/>
      <c r="AO112" s="947"/>
      <c r="AP112" s="949" t="s">
        <v>124</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588791</v>
      </c>
      <c r="BR112" s="913"/>
      <c r="BS112" s="913"/>
      <c r="BT112" s="913"/>
      <c r="BU112" s="913"/>
      <c r="BV112" s="913">
        <v>562418</v>
      </c>
      <c r="BW112" s="913"/>
      <c r="BX112" s="913"/>
      <c r="BY112" s="913"/>
      <c r="BZ112" s="913"/>
      <c r="CA112" s="913">
        <v>663924</v>
      </c>
      <c r="CB112" s="913"/>
      <c r="CC112" s="913"/>
      <c r="CD112" s="913"/>
      <c r="CE112" s="913"/>
      <c r="CF112" s="907">
        <v>56.4</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124</v>
      </c>
      <c r="DH112" s="913"/>
      <c r="DI112" s="913"/>
      <c r="DJ112" s="913"/>
      <c r="DK112" s="913"/>
      <c r="DL112" s="913" t="s">
        <v>124</v>
      </c>
      <c r="DM112" s="913"/>
      <c r="DN112" s="913"/>
      <c r="DO112" s="913"/>
      <c r="DP112" s="913"/>
      <c r="DQ112" s="913" t="s">
        <v>124</v>
      </c>
      <c r="DR112" s="913"/>
      <c r="DS112" s="913"/>
      <c r="DT112" s="913"/>
      <c r="DU112" s="913"/>
      <c r="DV112" s="914" t="s">
        <v>124</v>
      </c>
      <c r="DW112" s="914"/>
      <c r="DX112" s="914"/>
      <c r="DY112" s="914"/>
      <c r="DZ112" s="915"/>
    </row>
    <row r="113" spans="1:130" s="224" customFormat="1" ht="26.25" customHeight="1" x14ac:dyDescent="0.15">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61942</v>
      </c>
      <c r="AB113" s="925"/>
      <c r="AC113" s="925"/>
      <c r="AD113" s="925"/>
      <c r="AE113" s="926"/>
      <c r="AF113" s="927">
        <v>72537</v>
      </c>
      <c r="AG113" s="925"/>
      <c r="AH113" s="925"/>
      <c r="AI113" s="925"/>
      <c r="AJ113" s="926"/>
      <c r="AK113" s="927">
        <v>86522</v>
      </c>
      <c r="AL113" s="925"/>
      <c r="AM113" s="925"/>
      <c r="AN113" s="925"/>
      <c r="AO113" s="926"/>
      <c r="AP113" s="928">
        <v>7.3</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5575</v>
      </c>
      <c r="BR113" s="913"/>
      <c r="BS113" s="913"/>
      <c r="BT113" s="913"/>
      <c r="BU113" s="913"/>
      <c r="BV113" s="913">
        <v>4671</v>
      </c>
      <c r="BW113" s="913"/>
      <c r="BX113" s="913"/>
      <c r="BY113" s="913"/>
      <c r="BZ113" s="913"/>
      <c r="CA113" s="913">
        <v>9180</v>
      </c>
      <c r="CB113" s="913"/>
      <c r="CC113" s="913"/>
      <c r="CD113" s="913"/>
      <c r="CE113" s="913"/>
      <c r="CF113" s="907">
        <v>0.8</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124</v>
      </c>
      <c r="DH113" s="946"/>
      <c r="DI113" s="946"/>
      <c r="DJ113" s="946"/>
      <c r="DK113" s="947"/>
      <c r="DL113" s="948" t="s">
        <v>124</v>
      </c>
      <c r="DM113" s="946"/>
      <c r="DN113" s="946"/>
      <c r="DO113" s="946"/>
      <c r="DP113" s="947"/>
      <c r="DQ113" s="948" t="s">
        <v>124</v>
      </c>
      <c r="DR113" s="946"/>
      <c r="DS113" s="946"/>
      <c r="DT113" s="946"/>
      <c r="DU113" s="947"/>
      <c r="DV113" s="949" t="s">
        <v>124</v>
      </c>
      <c r="DW113" s="950"/>
      <c r="DX113" s="950"/>
      <c r="DY113" s="950"/>
      <c r="DZ113" s="951"/>
    </row>
    <row r="114" spans="1:130" s="224" customFormat="1" ht="26.25" customHeight="1" x14ac:dyDescent="0.15">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5575</v>
      </c>
      <c r="AB114" s="946"/>
      <c r="AC114" s="946"/>
      <c r="AD114" s="946"/>
      <c r="AE114" s="947"/>
      <c r="AF114" s="948">
        <v>4671</v>
      </c>
      <c r="AG114" s="946"/>
      <c r="AH114" s="946"/>
      <c r="AI114" s="946"/>
      <c r="AJ114" s="947"/>
      <c r="AK114" s="948">
        <v>9180</v>
      </c>
      <c r="AL114" s="946"/>
      <c r="AM114" s="946"/>
      <c r="AN114" s="946"/>
      <c r="AO114" s="947"/>
      <c r="AP114" s="949">
        <v>0.8</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183736</v>
      </c>
      <c r="BR114" s="913"/>
      <c r="BS114" s="913"/>
      <c r="BT114" s="913"/>
      <c r="BU114" s="913"/>
      <c r="BV114" s="913">
        <v>168037</v>
      </c>
      <c r="BW114" s="913"/>
      <c r="BX114" s="913"/>
      <c r="BY114" s="913"/>
      <c r="BZ114" s="913"/>
      <c r="CA114" s="913">
        <v>190233</v>
      </c>
      <c r="CB114" s="913"/>
      <c r="CC114" s="913"/>
      <c r="CD114" s="913"/>
      <c r="CE114" s="913"/>
      <c r="CF114" s="907">
        <v>16.100000000000001</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124</v>
      </c>
      <c r="DH114" s="946"/>
      <c r="DI114" s="946"/>
      <c r="DJ114" s="946"/>
      <c r="DK114" s="947"/>
      <c r="DL114" s="948" t="s">
        <v>124</v>
      </c>
      <c r="DM114" s="946"/>
      <c r="DN114" s="946"/>
      <c r="DO114" s="946"/>
      <c r="DP114" s="947"/>
      <c r="DQ114" s="948" t="s">
        <v>124</v>
      </c>
      <c r="DR114" s="946"/>
      <c r="DS114" s="946"/>
      <c r="DT114" s="946"/>
      <c r="DU114" s="947"/>
      <c r="DV114" s="949" t="s">
        <v>124</v>
      </c>
      <c r="DW114" s="950"/>
      <c r="DX114" s="950"/>
      <c r="DY114" s="950"/>
      <c r="DZ114" s="951"/>
    </row>
    <row r="115" spans="1:130" s="224" customFormat="1" ht="26.25" customHeight="1" x14ac:dyDescent="0.15">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124</v>
      </c>
      <c r="AB115" s="925"/>
      <c r="AC115" s="925"/>
      <c r="AD115" s="925"/>
      <c r="AE115" s="926"/>
      <c r="AF115" s="927" t="s">
        <v>124</v>
      </c>
      <c r="AG115" s="925"/>
      <c r="AH115" s="925"/>
      <c r="AI115" s="925"/>
      <c r="AJ115" s="926"/>
      <c r="AK115" s="927" t="s">
        <v>124</v>
      </c>
      <c r="AL115" s="925"/>
      <c r="AM115" s="925"/>
      <c r="AN115" s="925"/>
      <c r="AO115" s="926"/>
      <c r="AP115" s="928" t="s">
        <v>124</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124</v>
      </c>
      <c r="BR115" s="913"/>
      <c r="BS115" s="913"/>
      <c r="BT115" s="913"/>
      <c r="BU115" s="913"/>
      <c r="BV115" s="913" t="s">
        <v>124</v>
      </c>
      <c r="BW115" s="913"/>
      <c r="BX115" s="913"/>
      <c r="BY115" s="913"/>
      <c r="BZ115" s="913"/>
      <c r="CA115" s="913" t="s">
        <v>124</v>
      </c>
      <c r="CB115" s="913"/>
      <c r="CC115" s="913"/>
      <c r="CD115" s="913"/>
      <c r="CE115" s="913"/>
      <c r="CF115" s="907" t="s">
        <v>124</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124</v>
      </c>
      <c r="DH115" s="946"/>
      <c r="DI115" s="946"/>
      <c r="DJ115" s="946"/>
      <c r="DK115" s="947"/>
      <c r="DL115" s="948" t="s">
        <v>124</v>
      </c>
      <c r="DM115" s="946"/>
      <c r="DN115" s="946"/>
      <c r="DO115" s="946"/>
      <c r="DP115" s="947"/>
      <c r="DQ115" s="948" t="s">
        <v>124</v>
      </c>
      <c r="DR115" s="946"/>
      <c r="DS115" s="946"/>
      <c r="DT115" s="946"/>
      <c r="DU115" s="947"/>
      <c r="DV115" s="949" t="s">
        <v>124</v>
      </c>
      <c r="DW115" s="950"/>
      <c r="DX115" s="950"/>
      <c r="DY115" s="950"/>
      <c r="DZ115" s="951"/>
    </row>
    <row r="116" spans="1:130" s="224" customFormat="1" ht="26.25" customHeight="1" x14ac:dyDescent="0.15">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124</v>
      </c>
      <c r="AB116" s="946"/>
      <c r="AC116" s="946"/>
      <c r="AD116" s="946"/>
      <c r="AE116" s="947"/>
      <c r="AF116" s="948" t="s">
        <v>124</v>
      </c>
      <c r="AG116" s="946"/>
      <c r="AH116" s="946"/>
      <c r="AI116" s="946"/>
      <c r="AJ116" s="947"/>
      <c r="AK116" s="948" t="s">
        <v>124</v>
      </c>
      <c r="AL116" s="946"/>
      <c r="AM116" s="946"/>
      <c r="AN116" s="946"/>
      <c r="AO116" s="947"/>
      <c r="AP116" s="949" t="s">
        <v>124</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124</v>
      </c>
      <c r="BR116" s="913"/>
      <c r="BS116" s="913"/>
      <c r="BT116" s="913"/>
      <c r="BU116" s="913"/>
      <c r="BV116" s="913" t="s">
        <v>124</v>
      </c>
      <c r="BW116" s="913"/>
      <c r="BX116" s="913"/>
      <c r="BY116" s="913"/>
      <c r="BZ116" s="913"/>
      <c r="CA116" s="913" t="s">
        <v>124</v>
      </c>
      <c r="CB116" s="913"/>
      <c r="CC116" s="913"/>
      <c r="CD116" s="913"/>
      <c r="CE116" s="913"/>
      <c r="CF116" s="907" t="s">
        <v>124</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124</v>
      </c>
      <c r="DH116" s="946"/>
      <c r="DI116" s="946"/>
      <c r="DJ116" s="946"/>
      <c r="DK116" s="947"/>
      <c r="DL116" s="948" t="s">
        <v>124</v>
      </c>
      <c r="DM116" s="946"/>
      <c r="DN116" s="946"/>
      <c r="DO116" s="946"/>
      <c r="DP116" s="947"/>
      <c r="DQ116" s="948" t="s">
        <v>124</v>
      </c>
      <c r="DR116" s="946"/>
      <c r="DS116" s="946"/>
      <c r="DT116" s="946"/>
      <c r="DU116" s="947"/>
      <c r="DV116" s="949" t="s">
        <v>124</v>
      </c>
      <c r="DW116" s="950"/>
      <c r="DX116" s="950"/>
      <c r="DY116" s="950"/>
      <c r="DZ116" s="951"/>
    </row>
    <row r="117" spans="1:130" s="224" customFormat="1" ht="26.25" customHeight="1" x14ac:dyDescent="0.15">
      <c r="A117" s="899" t="s">
        <v>180</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347747</v>
      </c>
      <c r="AB117" s="966"/>
      <c r="AC117" s="966"/>
      <c r="AD117" s="966"/>
      <c r="AE117" s="967"/>
      <c r="AF117" s="968">
        <v>444320</v>
      </c>
      <c r="AG117" s="966"/>
      <c r="AH117" s="966"/>
      <c r="AI117" s="966"/>
      <c r="AJ117" s="967"/>
      <c r="AK117" s="968">
        <v>515545</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124</v>
      </c>
      <c r="BR117" s="913"/>
      <c r="BS117" s="913"/>
      <c r="BT117" s="913"/>
      <c r="BU117" s="913"/>
      <c r="BV117" s="913" t="s">
        <v>124</v>
      </c>
      <c r="BW117" s="913"/>
      <c r="BX117" s="913"/>
      <c r="BY117" s="913"/>
      <c r="BZ117" s="913"/>
      <c r="CA117" s="913" t="s">
        <v>124</v>
      </c>
      <c r="CB117" s="913"/>
      <c r="CC117" s="913"/>
      <c r="CD117" s="913"/>
      <c r="CE117" s="913"/>
      <c r="CF117" s="907" t="s">
        <v>124</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124</v>
      </c>
      <c r="DH117" s="946"/>
      <c r="DI117" s="946"/>
      <c r="DJ117" s="946"/>
      <c r="DK117" s="947"/>
      <c r="DL117" s="948" t="s">
        <v>124</v>
      </c>
      <c r="DM117" s="946"/>
      <c r="DN117" s="946"/>
      <c r="DO117" s="946"/>
      <c r="DP117" s="947"/>
      <c r="DQ117" s="948" t="s">
        <v>124</v>
      </c>
      <c r="DR117" s="946"/>
      <c r="DS117" s="946"/>
      <c r="DT117" s="946"/>
      <c r="DU117" s="947"/>
      <c r="DV117" s="949" t="s">
        <v>124</v>
      </c>
      <c r="DW117" s="950"/>
      <c r="DX117" s="950"/>
      <c r="DY117" s="950"/>
      <c r="DZ117" s="951"/>
    </row>
    <row r="118" spans="1:130" s="224" customFormat="1" ht="26.25" customHeight="1" x14ac:dyDescent="0.15">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297</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124</v>
      </c>
      <c r="BR118" s="987"/>
      <c r="BS118" s="987"/>
      <c r="BT118" s="987"/>
      <c r="BU118" s="987"/>
      <c r="BV118" s="987" t="s">
        <v>124</v>
      </c>
      <c r="BW118" s="987"/>
      <c r="BX118" s="987"/>
      <c r="BY118" s="987"/>
      <c r="BZ118" s="987"/>
      <c r="CA118" s="987" t="s">
        <v>124</v>
      </c>
      <c r="CB118" s="987"/>
      <c r="CC118" s="987"/>
      <c r="CD118" s="987"/>
      <c r="CE118" s="987"/>
      <c r="CF118" s="907" t="s">
        <v>124</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124</v>
      </c>
      <c r="DH118" s="946"/>
      <c r="DI118" s="946"/>
      <c r="DJ118" s="946"/>
      <c r="DK118" s="947"/>
      <c r="DL118" s="948" t="s">
        <v>124</v>
      </c>
      <c r="DM118" s="946"/>
      <c r="DN118" s="946"/>
      <c r="DO118" s="946"/>
      <c r="DP118" s="947"/>
      <c r="DQ118" s="948" t="s">
        <v>124</v>
      </c>
      <c r="DR118" s="946"/>
      <c r="DS118" s="946"/>
      <c r="DT118" s="946"/>
      <c r="DU118" s="947"/>
      <c r="DV118" s="949" t="s">
        <v>124</v>
      </c>
      <c r="DW118" s="950"/>
      <c r="DX118" s="950"/>
      <c r="DY118" s="950"/>
      <c r="DZ118" s="951"/>
    </row>
    <row r="119" spans="1:130" s="224" customFormat="1" ht="26.25" customHeight="1" x14ac:dyDescent="0.15">
      <c r="A119" s="1044"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124</v>
      </c>
      <c r="AB119" s="887"/>
      <c r="AC119" s="887"/>
      <c r="AD119" s="887"/>
      <c r="AE119" s="888"/>
      <c r="AF119" s="889" t="s">
        <v>124</v>
      </c>
      <c r="AG119" s="887"/>
      <c r="AH119" s="887"/>
      <c r="AI119" s="887"/>
      <c r="AJ119" s="888"/>
      <c r="AK119" s="889" t="s">
        <v>124</v>
      </c>
      <c r="AL119" s="887"/>
      <c r="AM119" s="887"/>
      <c r="AN119" s="887"/>
      <c r="AO119" s="888"/>
      <c r="AP119" s="890" t="s">
        <v>124</v>
      </c>
      <c r="AQ119" s="891"/>
      <c r="AR119" s="891"/>
      <c r="AS119" s="891"/>
      <c r="AT119" s="892"/>
      <c r="AU119" s="897"/>
      <c r="AV119" s="898"/>
      <c r="AW119" s="898"/>
      <c r="AX119" s="898"/>
      <c r="AY119" s="898"/>
      <c r="AZ119" s="245" t="s">
        <v>180</v>
      </c>
      <c r="BA119" s="245"/>
      <c r="BB119" s="245"/>
      <c r="BC119" s="245"/>
      <c r="BD119" s="245"/>
      <c r="BE119" s="245"/>
      <c r="BF119" s="245"/>
      <c r="BG119" s="245"/>
      <c r="BH119" s="245"/>
      <c r="BI119" s="245"/>
      <c r="BJ119" s="245"/>
      <c r="BK119" s="245"/>
      <c r="BL119" s="245"/>
      <c r="BM119" s="245"/>
      <c r="BN119" s="245"/>
      <c r="BO119" s="964" t="s">
        <v>444</v>
      </c>
      <c r="BP119" s="992"/>
      <c r="BQ119" s="986">
        <v>4555775</v>
      </c>
      <c r="BR119" s="987"/>
      <c r="BS119" s="987"/>
      <c r="BT119" s="987"/>
      <c r="BU119" s="987"/>
      <c r="BV119" s="987">
        <v>4348911</v>
      </c>
      <c r="BW119" s="987"/>
      <c r="BX119" s="987"/>
      <c r="BY119" s="987"/>
      <c r="BZ119" s="987"/>
      <c r="CA119" s="987">
        <v>4448856</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124</v>
      </c>
      <c r="DH119" s="973"/>
      <c r="DI119" s="973"/>
      <c r="DJ119" s="973"/>
      <c r="DK119" s="974"/>
      <c r="DL119" s="972" t="s">
        <v>124</v>
      </c>
      <c r="DM119" s="973"/>
      <c r="DN119" s="973"/>
      <c r="DO119" s="973"/>
      <c r="DP119" s="974"/>
      <c r="DQ119" s="972" t="s">
        <v>124</v>
      </c>
      <c r="DR119" s="973"/>
      <c r="DS119" s="973"/>
      <c r="DT119" s="973"/>
      <c r="DU119" s="974"/>
      <c r="DV119" s="975" t="s">
        <v>124</v>
      </c>
      <c r="DW119" s="976"/>
      <c r="DX119" s="976"/>
      <c r="DY119" s="976"/>
      <c r="DZ119" s="977"/>
    </row>
    <row r="120" spans="1:130" s="224" customFormat="1" ht="26.25" customHeight="1" x14ac:dyDescent="0.15">
      <c r="A120" s="1045"/>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124</v>
      </c>
      <c r="AB120" s="946"/>
      <c r="AC120" s="946"/>
      <c r="AD120" s="946"/>
      <c r="AE120" s="947"/>
      <c r="AF120" s="948" t="s">
        <v>124</v>
      </c>
      <c r="AG120" s="946"/>
      <c r="AH120" s="946"/>
      <c r="AI120" s="946"/>
      <c r="AJ120" s="947"/>
      <c r="AK120" s="948" t="s">
        <v>124</v>
      </c>
      <c r="AL120" s="946"/>
      <c r="AM120" s="946"/>
      <c r="AN120" s="946"/>
      <c r="AO120" s="947"/>
      <c r="AP120" s="949" t="s">
        <v>124</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1722274</v>
      </c>
      <c r="BR120" s="918"/>
      <c r="BS120" s="918"/>
      <c r="BT120" s="918"/>
      <c r="BU120" s="918"/>
      <c r="BV120" s="918">
        <v>1749471</v>
      </c>
      <c r="BW120" s="918"/>
      <c r="BX120" s="918"/>
      <c r="BY120" s="918"/>
      <c r="BZ120" s="918"/>
      <c r="CA120" s="918">
        <v>1512307</v>
      </c>
      <c r="CB120" s="918"/>
      <c r="CC120" s="918"/>
      <c r="CD120" s="918"/>
      <c r="CE120" s="918"/>
      <c r="CF120" s="931">
        <v>128.4</v>
      </c>
      <c r="CG120" s="932"/>
      <c r="CH120" s="932"/>
      <c r="CI120" s="932"/>
      <c r="CJ120" s="932"/>
      <c r="CK120" s="993" t="s">
        <v>448</v>
      </c>
      <c r="CL120" s="994"/>
      <c r="CM120" s="994"/>
      <c r="CN120" s="994"/>
      <c r="CO120" s="995"/>
      <c r="CP120" s="1001" t="s">
        <v>145</v>
      </c>
      <c r="CQ120" s="1002"/>
      <c r="CR120" s="1002"/>
      <c r="CS120" s="1002"/>
      <c r="CT120" s="1002"/>
      <c r="CU120" s="1002"/>
      <c r="CV120" s="1002"/>
      <c r="CW120" s="1002"/>
      <c r="CX120" s="1002"/>
      <c r="CY120" s="1002"/>
      <c r="CZ120" s="1002"/>
      <c r="DA120" s="1002"/>
      <c r="DB120" s="1002"/>
      <c r="DC120" s="1002"/>
      <c r="DD120" s="1002"/>
      <c r="DE120" s="1002"/>
      <c r="DF120" s="1003"/>
      <c r="DG120" s="917">
        <v>439679</v>
      </c>
      <c r="DH120" s="918"/>
      <c r="DI120" s="918"/>
      <c r="DJ120" s="918"/>
      <c r="DK120" s="918"/>
      <c r="DL120" s="918">
        <v>428977</v>
      </c>
      <c r="DM120" s="918"/>
      <c r="DN120" s="918"/>
      <c r="DO120" s="918"/>
      <c r="DP120" s="918"/>
      <c r="DQ120" s="918">
        <v>549540</v>
      </c>
      <c r="DR120" s="918"/>
      <c r="DS120" s="918"/>
      <c r="DT120" s="918"/>
      <c r="DU120" s="918"/>
      <c r="DV120" s="919">
        <v>46.6</v>
      </c>
      <c r="DW120" s="919"/>
      <c r="DX120" s="919"/>
      <c r="DY120" s="919"/>
      <c r="DZ120" s="920"/>
    </row>
    <row r="121" spans="1:130" s="224" customFormat="1" ht="26.25" customHeight="1" x14ac:dyDescent="0.15">
      <c r="A121" s="1045"/>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124</v>
      </c>
      <c r="AB121" s="946"/>
      <c r="AC121" s="946"/>
      <c r="AD121" s="946"/>
      <c r="AE121" s="947"/>
      <c r="AF121" s="948" t="s">
        <v>124</v>
      </c>
      <c r="AG121" s="946"/>
      <c r="AH121" s="946"/>
      <c r="AI121" s="946"/>
      <c r="AJ121" s="947"/>
      <c r="AK121" s="948" t="s">
        <v>124</v>
      </c>
      <c r="AL121" s="946"/>
      <c r="AM121" s="946"/>
      <c r="AN121" s="946"/>
      <c r="AO121" s="947"/>
      <c r="AP121" s="949" t="s">
        <v>124</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v>2729</v>
      </c>
      <c r="BR121" s="913"/>
      <c r="BS121" s="913"/>
      <c r="BT121" s="913"/>
      <c r="BU121" s="913"/>
      <c r="BV121" s="913">
        <v>1376</v>
      </c>
      <c r="BW121" s="913"/>
      <c r="BX121" s="913"/>
      <c r="BY121" s="913"/>
      <c r="BZ121" s="913"/>
      <c r="CA121" s="913" t="s">
        <v>124</v>
      </c>
      <c r="CB121" s="913"/>
      <c r="CC121" s="913"/>
      <c r="CD121" s="913"/>
      <c r="CE121" s="913"/>
      <c r="CF121" s="907" t="s">
        <v>124</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64766</v>
      </c>
      <c r="DH121" s="913"/>
      <c r="DI121" s="913"/>
      <c r="DJ121" s="913"/>
      <c r="DK121" s="913"/>
      <c r="DL121" s="913">
        <v>55468</v>
      </c>
      <c r="DM121" s="913"/>
      <c r="DN121" s="913"/>
      <c r="DO121" s="913"/>
      <c r="DP121" s="913"/>
      <c r="DQ121" s="913">
        <v>57929</v>
      </c>
      <c r="DR121" s="913"/>
      <c r="DS121" s="913"/>
      <c r="DT121" s="913"/>
      <c r="DU121" s="913"/>
      <c r="DV121" s="914">
        <v>4.9000000000000004</v>
      </c>
      <c r="DW121" s="914"/>
      <c r="DX121" s="914"/>
      <c r="DY121" s="914"/>
      <c r="DZ121" s="915"/>
    </row>
    <row r="122" spans="1:130" s="224" customFormat="1" ht="26.25" customHeight="1" x14ac:dyDescent="0.15">
      <c r="A122" s="1045"/>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124</v>
      </c>
      <c r="AB122" s="946"/>
      <c r="AC122" s="946"/>
      <c r="AD122" s="946"/>
      <c r="AE122" s="947"/>
      <c r="AF122" s="948" t="s">
        <v>124</v>
      </c>
      <c r="AG122" s="946"/>
      <c r="AH122" s="946"/>
      <c r="AI122" s="946"/>
      <c r="AJ122" s="947"/>
      <c r="AK122" s="948" t="s">
        <v>124</v>
      </c>
      <c r="AL122" s="946"/>
      <c r="AM122" s="946"/>
      <c r="AN122" s="946"/>
      <c r="AO122" s="947"/>
      <c r="AP122" s="949" t="s">
        <v>124</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3150892</v>
      </c>
      <c r="BR122" s="987"/>
      <c r="BS122" s="987"/>
      <c r="BT122" s="987"/>
      <c r="BU122" s="987"/>
      <c r="BV122" s="987">
        <v>3034870</v>
      </c>
      <c r="BW122" s="987"/>
      <c r="BX122" s="987"/>
      <c r="BY122" s="987"/>
      <c r="BZ122" s="987"/>
      <c r="CA122" s="987">
        <v>3038480</v>
      </c>
      <c r="CB122" s="987"/>
      <c r="CC122" s="987"/>
      <c r="CD122" s="987"/>
      <c r="CE122" s="987"/>
      <c r="CF122" s="1004">
        <v>257.89999999999998</v>
      </c>
      <c r="CG122" s="1005"/>
      <c r="CH122" s="1005"/>
      <c r="CI122" s="1005"/>
      <c r="CJ122" s="1005"/>
      <c r="CK122" s="996"/>
      <c r="CL122" s="997"/>
      <c r="CM122" s="997"/>
      <c r="CN122" s="997"/>
      <c r="CO122" s="998"/>
      <c r="CP122" s="1006" t="s">
        <v>397</v>
      </c>
      <c r="CQ122" s="1007"/>
      <c r="CR122" s="1007"/>
      <c r="CS122" s="1007"/>
      <c r="CT122" s="1007"/>
      <c r="CU122" s="1007"/>
      <c r="CV122" s="1007"/>
      <c r="CW122" s="1007"/>
      <c r="CX122" s="1007"/>
      <c r="CY122" s="1007"/>
      <c r="CZ122" s="1007"/>
      <c r="DA122" s="1007"/>
      <c r="DB122" s="1007"/>
      <c r="DC122" s="1007"/>
      <c r="DD122" s="1007"/>
      <c r="DE122" s="1007"/>
      <c r="DF122" s="1008"/>
      <c r="DG122" s="912">
        <v>84346</v>
      </c>
      <c r="DH122" s="913"/>
      <c r="DI122" s="913"/>
      <c r="DJ122" s="913"/>
      <c r="DK122" s="913"/>
      <c r="DL122" s="913">
        <v>77973</v>
      </c>
      <c r="DM122" s="913"/>
      <c r="DN122" s="913"/>
      <c r="DO122" s="913"/>
      <c r="DP122" s="913"/>
      <c r="DQ122" s="913">
        <v>56455</v>
      </c>
      <c r="DR122" s="913"/>
      <c r="DS122" s="913"/>
      <c r="DT122" s="913"/>
      <c r="DU122" s="913"/>
      <c r="DV122" s="914">
        <v>4.8</v>
      </c>
      <c r="DW122" s="914"/>
      <c r="DX122" s="914"/>
      <c r="DY122" s="914"/>
      <c r="DZ122" s="915"/>
    </row>
    <row r="123" spans="1:130" s="224" customFormat="1" ht="26.25" customHeight="1" x14ac:dyDescent="0.15">
      <c r="A123" s="1045"/>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124</v>
      </c>
      <c r="AB123" s="946"/>
      <c r="AC123" s="946"/>
      <c r="AD123" s="946"/>
      <c r="AE123" s="947"/>
      <c r="AF123" s="948" t="s">
        <v>124</v>
      </c>
      <c r="AG123" s="946"/>
      <c r="AH123" s="946"/>
      <c r="AI123" s="946"/>
      <c r="AJ123" s="947"/>
      <c r="AK123" s="948" t="s">
        <v>124</v>
      </c>
      <c r="AL123" s="946"/>
      <c r="AM123" s="946"/>
      <c r="AN123" s="946"/>
      <c r="AO123" s="947"/>
      <c r="AP123" s="949" t="s">
        <v>124</v>
      </c>
      <c r="AQ123" s="950"/>
      <c r="AR123" s="950"/>
      <c r="AS123" s="950"/>
      <c r="AT123" s="951"/>
      <c r="AU123" s="984"/>
      <c r="AV123" s="985"/>
      <c r="AW123" s="985"/>
      <c r="AX123" s="985"/>
      <c r="AY123" s="985"/>
      <c r="AZ123" s="245" t="s">
        <v>180</v>
      </c>
      <c r="BA123" s="245"/>
      <c r="BB123" s="245"/>
      <c r="BC123" s="245"/>
      <c r="BD123" s="245"/>
      <c r="BE123" s="245"/>
      <c r="BF123" s="245"/>
      <c r="BG123" s="245"/>
      <c r="BH123" s="245"/>
      <c r="BI123" s="245"/>
      <c r="BJ123" s="245"/>
      <c r="BK123" s="245"/>
      <c r="BL123" s="245"/>
      <c r="BM123" s="245"/>
      <c r="BN123" s="245"/>
      <c r="BO123" s="964" t="s">
        <v>452</v>
      </c>
      <c r="BP123" s="992"/>
      <c r="BQ123" s="1051">
        <v>4875895</v>
      </c>
      <c r="BR123" s="1018"/>
      <c r="BS123" s="1018"/>
      <c r="BT123" s="1018"/>
      <c r="BU123" s="1018"/>
      <c r="BV123" s="1018">
        <v>4785717</v>
      </c>
      <c r="BW123" s="1018"/>
      <c r="BX123" s="1018"/>
      <c r="BY123" s="1018"/>
      <c r="BZ123" s="1018"/>
      <c r="CA123" s="1018">
        <v>4550787</v>
      </c>
      <c r="CB123" s="1018"/>
      <c r="CC123" s="1018"/>
      <c r="CD123" s="1018"/>
      <c r="CE123" s="1018"/>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t="s">
        <v>124</v>
      </c>
      <c r="DH123" s="946"/>
      <c r="DI123" s="946"/>
      <c r="DJ123" s="946"/>
      <c r="DK123" s="947"/>
      <c r="DL123" s="948" t="s">
        <v>124</v>
      </c>
      <c r="DM123" s="946"/>
      <c r="DN123" s="946"/>
      <c r="DO123" s="946"/>
      <c r="DP123" s="947"/>
      <c r="DQ123" s="948" t="s">
        <v>124</v>
      </c>
      <c r="DR123" s="946"/>
      <c r="DS123" s="946"/>
      <c r="DT123" s="946"/>
      <c r="DU123" s="947"/>
      <c r="DV123" s="949" t="s">
        <v>124</v>
      </c>
      <c r="DW123" s="950"/>
      <c r="DX123" s="950"/>
      <c r="DY123" s="950"/>
      <c r="DZ123" s="951"/>
    </row>
    <row r="124" spans="1:130" s="224" customFormat="1" ht="26.25" customHeight="1" thickBot="1" x14ac:dyDescent="0.2">
      <c r="A124" s="1045"/>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124</v>
      </c>
      <c r="AB124" s="946"/>
      <c r="AC124" s="946"/>
      <c r="AD124" s="946"/>
      <c r="AE124" s="947"/>
      <c r="AF124" s="948" t="s">
        <v>124</v>
      </c>
      <c r="AG124" s="946"/>
      <c r="AH124" s="946"/>
      <c r="AI124" s="946"/>
      <c r="AJ124" s="947"/>
      <c r="AK124" s="948" t="s">
        <v>124</v>
      </c>
      <c r="AL124" s="946"/>
      <c r="AM124" s="946"/>
      <c r="AN124" s="946"/>
      <c r="AO124" s="947"/>
      <c r="AP124" s="949" t="s">
        <v>124</v>
      </c>
      <c r="AQ124" s="950"/>
      <c r="AR124" s="950"/>
      <c r="AS124" s="950"/>
      <c r="AT124" s="951"/>
      <c r="AU124" s="1047" t="s">
        <v>453</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124</v>
      </c>
      <c r="BR124" s="1014"/>
      <c r="BS124" s="1014"/>
      <c r="BT124" s="1014"/>
      <c r="BU124" s="1014"/>
      <c r="BV124" s="1014" t="s">
        <v>124</v>
      </c>
      <c r="BW124" s="1014"/>
      <c r="BX124" s="1014"/>
      <c r="BY124" s="1014"/>
      <c r="BZ124" s="1014"/>
      <c r="CA124" s="1014" t="s">
        <v>124</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124</v>
      </c>
      <c r="DH124" s="973"/>
      <c r="DI124" s="973"/>
      <c r="DJ124" s="973"/>
      <c r="DK124" s="974"/>
      <c r="DL124" s="972" t="s">
        <v>124</v>
      </c>
      <c r="DM124" s="973"/>
      <c r="DN124" s="973"/>
      <c r="DO124" s="973"/>
      <c r="DP124" s="974"/>
      <c r="DQ124" s="972" t="s">
        <v>124</v>
      </c>
      <c r="DR124" s="973"/>
      <c r="DS124" s="973"/>
      <c r="DT124" s="973"/>
      <c r="DU124" s="974"/>
      <c r="DV124" s="975" t="s">
        <v>124</v>
      </c>
      <c r="DW124" s="976"/>
      <c r="DX124" s="976"/>
      <c r="DY124" s="976"/>
      <c r="DZ124" s="977"/>
    </row>
    <row r="125" spans="1:130" s="224" customFormat="1" ht="26.25" customHeight="1" x14ac:dyDescent="0.15">
      <c r="A125" s="1045"/>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124</v>
      </c>
      <c r="AB125" s="946"/>
      <c r="AC125" s="946"/>
      <c r="AD125" s="946"/>
      <c r="AE125" s="947"/>
      <c r="AF125" s="948" t="s">
        <v>124</v>
      </c>
      <c r="AG125" s="946"/>
      <c r="AH125" s="946"/>
      <c r="AI125" s="946"/>
      <c r="AJ125" s="947"/>
      <c r="AK125" s="948" t="s">
        <v>124</v>
      </c>
      <c r="AL125" s="946"/>
      <c r="AM125" s="946"/>
      <c r="AN125" s="946"/>
      <c r="AO125" s="947"/>
      <c r="AP125" s="949" t="s">
        <v>124</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124</v>
      </c>
      <c r="DH125" s="918"/>
      <c r="DI125" s="918"/>
      <c r="DJ125" s="918"/>
      <c r="DK125" s="918"/>
      <c r="DL125" s="918" t="s">
        <v>124</v>
      </c>
      <c r="DM125" s="918"/>
      <c r="DN125" s="918"/>
      <c r="DO125" s="918"/>
      <c r="DP125" s="918"/>
      <c r="DQ125" s="918" t="s">
        <v>124</v>
      </c>
      <c r="DR125" s="918"/>
      <c r="DS125" s="918"/>
      <c r="DT125" s="918"/>
      <c r="DU125" s="918"/>
      <c r="DV125" s="919" t="s">
        <v>124</v>
      </c>
      <c r="DW125" s="919"/>
      <c r="DX125" s="919"/>
      <c r="DY125" s="919"/>
      <c r="DZ125" s="920"/>
    </row>
    <row r="126" spans="1:130" s="224" customFormat="1" ht="26.25" customHeight="1" thickBot="1" x14ac:dyDescent="0.2">
      <c r="A126" s="1045"/>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124</v>
      </c>
      <c r="AB126" s="946"/>
      <c r="AC126" s="946"/>
      <c r="AD126" s="946"/>
      <c r="AE126" s="947"/>
      <c r="AF126" s="948" t="s">
        <v>124</v>
      </c>
      <c r="AG126" s="946"/>
      <c r="AH126" s="946"/>
      <c r="AI126" s="946"/>
      <c r="AJ126" s="947"/>
      <c r="AK126" s="948" t="s">
        <v>124</v>
      </c>
      <c r="AL126" s="946"/>
      <c r="AM126" s="946"/>
      <c r="AN126" s="946"/>
      <c r="AO126" s="947"/>
      <c r="AP126" s="949" t="s">
        <v>124</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124</v>
      </c>
      <c r="DH126" s="913"/>
      <c r="DI126" s="913"/>
      <c r="DJ126" s="913"/>
      <c r="DK126" s="913"/>
      <c r="DL126" s="913" t="s">
        <v>124</v>
      </c>
      <c r="DM126" s="913"/>
      <c r="DN126" s="913"/>
      <c r="DO126" s="913"/>
      <c r="DP126" s="913"/>
      <c r="DQ126" s="913" t="s">
        <v>124</v>
      </c>
      <c r="DR126" s="913"/>
      <c r="DS126" s="913"/>
      <c r="DT126" s="913"/>
      <c r="DU126" s="913"/>
      <c r="DV126" s="914" t="s">
        <v>124</v>
      </c>
      <c r="DW126" s="914"/>
      <c r="DX126" s="914"/>
      <c r="DY126" s="914"/>
      <c r="DZ126" s="915"/>
    </row>
    <row r="127" spans="1:130" s="224" customFormat="1" ht="26.25" customHeight="1" x14ac:dyDescent="0.15">
      <c r="A127" s="1046"/>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124</v>
      </c>
      <c r="AB127" s="946"/>
      <c r="AC127" s="946"/>
      <c r="AD127" s="946"/>
      <c r="AE127" s="947"/>
      <c r="AF127" s="948" t="s">
        <v>124</v>
      </c>
      <c r="AG127" s="946"/>
      <c r="AH127" s="946"/>
      <c r="AI127" s="946"/>
      <c r="AJ127" s="947"/>
      <c r="AK127" s="948" t="s">
        <v>124</v>
      </c>
      <c r="AL127" s="946"/>
      <c r="AM127" s="946"/>
      <c r="AN127" s="946"/>
      <c r="AO127" s="947"/>
      <c r="AP127" s="949" t="s">
        <v>124</v>
      </c>
      <c r="AQ127" s="950"/>
      <c r="AR127" s="950"/>
      <c r="AS127" s="950"/>
      <c r="AT127" s="951"/>
      <c r="AU127" s="226"/>
      <c r="AV127" s="226"/>
      <c r="AW127" s="226"/>
      <c r="AX127" s="1019" t="s">
        <v>459</v>
      </c>
      <c r="AY127" s="1020"/>
      <c r="AZ127" s="1020"/>
      <c r="BA127" s="1020"/>
      <c r="BB127" s="1020"/>
      <c r="BC127" s="1020"/>
      <c r="BD127" s="1020"/>
      <c r="BE127" s="1021"/>
      <c r="BF127" s="1022" t="s">
        <v>460</v>
      </c>
      <c r="BG127" s="1020"/>
      <c r="BH127" s="1020"/>
      <c r="BI127" s="1020"/>
      <c r="BJ127" s="1020"/>
      <c r="BK127" s="1020"/>
      <c r="BL127" s="1021"/>
      <c r="BM127" s="1022" t="s">
        <v>461</v>
      </c>
      <c r="BN127" s="1020"/>
      <c r="BO127" s="1020"/>
      <c r="BP127" s="1020"/>
      <c r="BQ127" s="1020"/>
      <c r="BR127" s="1020"/>
      <c r="BS127" s="1021"/>
      <c r="BT127" s="1022" t="s">
        <v>462</v>
      </c>
      <c r="BU127" s="1020"/>
      <c r="BV127" s="1020"/>
      <c r="BW127" s="1020"/>
      <c r="BX127" s="1020"/>
      <c r="BY127" s="1020"/>
      <c r="BZ127" s="1043"/>
      <c r="CA127" s="226"/>
      <c r="CB127" s="226"/>
      <c r="CC127" s="226"/>
      <c r="CD127" s="249"/>
      <c r="CE127" s="249"/>
      <c r="CF127" s="249"/>
      <c r="CG127" s="226"/>
      <c r="CH127" s="226"/>
      <c r="CI127" s="226"/>
      <c r="CJ127" s="248"/>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124</v>
      </c>
      <c r="DH127" s="913"/>
      <c r="DI127" s="913"/>
      <c r="DJ127" s="913"/>
      <c r="DK127" s="913"/>
      <c r="DL127" s="913" t="s">
        <v>124</v>
      </c>
      <c r="DM127" s="913"/>
      <c r="DN127" s="913"/>
      <c r="DO127" s="913"/>
      <c r="DP127" s="913"/>
      <c r="DQ127" s="913" t="s">
        <v>124</v>
      </c>
      <c r="DR127" s="913"/>
      <c r="DS127" s="913"/>
      <c r="DT127" s="913"/>
      <c r="DU127" s="913"/>
      <c r="DV127" s="914" t="s">
        <v>124</v>
      </c>
      <c r="DW127" s="914"/>
      <c r="DX127" s="914"/>
      <c r="DY127" s="914"/>
      <c r="DZ127" s="915"/>
    </row>
    <row r="128" spans="1:130" s="224" customFormat="1" ht="26.25" customHeight="1" thickBot="1" x14ac:dyDescent="0.2">
      <c r="A128" s="1029" t="s">
        <v>464</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465</v>
      </c>
      <c r="X128" s="1031"/>
      <c r="Y128" s="1031"/>
      <c r="Z128" s="1032"/>
      <c r="AA128" s="1033">
        <v>2075</v>
      </c>
      <c r="AB128" s="1034"/>
      <c r="AC128" s="1034"/>
      <c r="AD128" s="1034"/>
      <c r="AE128" s="1035"/>
      <c r="AF128" s="1036">
        <v>1394</v>
      </c>
      <c r="AG128" s="1034"/>
      <c r="AH128" s="1034"/>
      <c r="AI128" s="1034"/>
      <c r="AJ128" s="1035"/>
      <c r="AK128" s="1036">
        <v>1394</v>
      </c>
      <c r="AL128" s="1034"/>
      <c r="AM128" s="1034"/>
      <c r="AN128" s="1034"/>
      <c r="AO128" s="1035"/>
      <c r="AP128" s="1037"/>
      <c r="AQ128" s="1038"/>
      <c r="AR128" s="1038"/>
      <c r="AS128" s="1038"/>
      <c r="AT128" s="1039"/>
      <c r="AU128" s="226"/>
      <c r="AV128" s="226"/>
      <c r="AW128" s="226"/>
      <c r="AX128" s="883" t="s">
        <v>466</v>
      </c>
      <c r="AY128" s="884"/>
      <c r="AZ128" s="884"/>
      <c r="BA128" s="884"/>
      <c r="BB128" s="884"/>
      <c r="BC128" s="884"/>
      <c r="BD128" s="884"/>
      <c r="BE128" s="885"/>
      <c r="BF128" s="1040" t="s">
        <v>124</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3"/>
      <c r="CA128" s="249"/>
      <c r="CB128" s="249"/>
      <c r="CC128" s="249"/>
      <c r="CD128" s="249"/>
      <c r="CE128" s="249"/>
      <c r="CF128" s="249"/>
      <c r="CG128" s="226"/>
      <c r="CH128" s="226"/>
      <c r="CI128" s="226"/>
      <c r="CJ128" s="248"/>
      <c r="CK128" s="1011"/>
      <c r="CL128" s="1012"/>
      <c r="CM128" s="1012"/>
      <c r="CN128" s="1012"/>
      <c r="CO128" s="1013"/>
      <c r="CP128" s="1023" t="s">
        <v>467</v>
      </c>
      <c r="CQ128" s="713"/>
      <c r="CR128" s="713"/>
      <c r="CS128" s="713"/>
      <c r="CT128" s="713"/>
      <c r="CU128" s="713"/>
      <c r="CV128" s="713"/>
      <c r="CW128" s="713"/>
      <c r="CX128" s="713"/>
      <c r="CY128" s="713"/>
      <c r="CZ128" s="713"/>
      <c r="DA128" s="713"/>
      <c r="DB128" s="713"/>
      <c r="DC128" s="713"/>
      <c r="DD128" s="713"/>
      <c r="DE128" s="713"/>
      <c r="DF128" s="1024"/>
      <c r="DG128" s="1025" t="s">
        <v>124</v>
      </c>
      <c r="DH128" s="1026"/>
      <c r="DI128" s="1026"/>
      <c r="DJ128" s="1026"/>
      <c r="DK128" s="1026"/>
      <c r="DL128" s="1026" t="s">
        <v>124</v>
      </c>
      <c r="DM128" s="1026"/>
      <c r="DN128" s="1026"/>
      <c r="DO128" s="1026"/>
      <c r="DP128" s="1026"/>
      <c r="DQ128" s="1026" t="s">
        <v>124</v>
      </c>
      <c r="DR128" s="1026"/>
      <c r="DS128" s="1026"/>
      <c r="DT128" s="1026"/>
      <c r="DU128" s="1026"/>
      <c r="DV128" s="1027" t="s">
        <v>124</v>
      </c>
      <c r="DW128" s="1027"/>
      <c r="DX128" s="1027"/>
      <c r="DY128" s="1027"/>
      <c r="DZ128" s="1028"/>
    </row>
    <row r="129" spans="1:131" s="224" customFormat="1" ht="26.25" customHeight="1" x14ac:dyDescent="0.15">
      <c r="A129" s="921" t="s">
        <v>104</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1473266</v>
      </c>
      <c r="AB129" s="946"/>
      <c r="AC129" s="946"/>
      <c r="AD129" s="946"/>
      <c r="AE129" s="947"/>
      <c r="AF129" s="948">
        <v>1482505</v>
      </c>
      <c r="AG129" s="946"/>
      <c r="AH129" s="946"/>
      <c r="AI129" s="946"/>
      <c r="AJ129" s="947"/>
      <c r="AK129" s="948">
        <v>1484167</v>
      </c>
      <c r="AL129" s="946"/>
      <c r="AM129" s="946"/>
      <c r="AN129" s="946"/>
      <c r="AO129" s="947"/>
      <c r="AP129" s="1060"/>
      <c r="AQ129" s="1061"/>
      <c r="AR129" s="1061"/>
      <c r="AS129" s="1061"/>
      <c r="AT129" s="1062"/>
      <c r="AU129" s="227"/>
      <c r="AV129" s="227"/>
      <c r="AW129" s="227"/>
      <c r="AX129" s="1052" t="s">
        <v>469</v>
      </c>
      <c r="AY129" s="910"/>
      <c r="AZ129" s="910"/>
      <c r="BA129" s="910"/>
      <c r="BB129" s="910"/>
      <c r="BC129" s="910"/>
      <c r="BD129" s="910"/>
      <c r="BE129" s="911"/>
      <c r="BF129" s="1053" t="s">
        <v>124</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247188</v>
      </c>
      <c r="AB130" s="946"/>
      <c r="AC130" s="946"/>
      <c r="AD130" s="946"/>
      <c r="AE130" s="947"/>
      <c r="AF130" s="948">
        <v>292519</v>
      </c>
      <c r="AG130" s="946"/>
      <c r="AH130" s="946"/>
      <c r="AI130" s="946"/>
      <c r="AJ130" s="947"/>
      <c r="AK130" s="948">
        <v>306113</v>
      </c>
      <c r="AL130" s="946"/>
      <c r="AM130" s="946"/>
      <c r="AN130" s="946"/>
      <c r="AO130" s="947"/>
      <c r="AP130" s="1060"/>
      <c r="AQ130" s="1061"/>
      <c r="AR130" s="1061"/>
      <c r="AS130" s="1061"/>
      <c r="AT130" s="1062"/>
      <c r="AU130" s="227"/>
      <c r="AV130" s="227"/>
      <c r="AW130" s="227"/>
      <c r="AX130" s="1052" t="s">
        <v>472</v>
      </c>
      <c r="AY130" s="910"/>
      <c r="AZ130" s="910"/>
      <c r="BA130" s="910"/>
      <c r="BB130" s="910"/>
      <c r="BC130" s="910"/>
      <c r="BD130" s="910"/>
      <c r="BE130" s="911"/>
      <c r="BF130" s="1088">
        <v>12.7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1226078</v>
      </c>
      <c r="AB131" s="973"/>
      <c r="AC131" s="973"/>
      <c r="AD131" s="973"/>
      <c r="AE131" s="974"/>
      <c r="AF131" s="972">
        <v>1189986</v>
      </c>
      <c r="AG131" s="973"/>
      <c r="AH131" s="973"/>
      <c r="AI131" s="973"/>
      <c r="AJ131" s="974"/>
      <c r="AK131" s="972">
        <v>1178054</v>
      </c>
      <c r="AL131" s="973"/>
      <c r="AM131" s="973"/>
      <c r="AN131" s="973"/>
      <c r="AO131" s="974"/>
      <c r="AP131" s="1097"/>
      <c r="AQ131" s="1098"/>
      <c r="AR131" s="1098"/>
      <c r="AS131" s="1098"/>
      <c r="AT131" s="1099"/>
      <c r="AU131" s="227"/>
      <c r="AV131" s="227"/>
      <c r="AW131" s="227"/>
      <c r="AX131" s="1070" t="s">
        <v>474</v>
      </c>
      <c r="AY131" s="713"/>
      <c r="AZ131" s="713"/>
      <c r="BA131" s="713"/>
      <c r="BB131" s="713"/>
      <c r="BC131" s="713"/>
      <c r="BD131" s="713"/>
      <c r="BE131" s="1024"/>
      <c r="BF131" s="1071" t="s">
        <v>124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8.0324416549999995</v>
      </c>
      <c r="AB132" s="1084"/>
      <c r="AC132" s="1084"/>
      <c r="AD132" s="1084"/>
      <c r="AE132" s="1085"/>
      <c r="AF132" s="1086">
        <v>12.6393924</v>
      </c>
      <c r="AG132" s="1084"/>
      <c r="AH132" s="1084"/>
      <c r="AI132" s="1084"/>
      <c r="AJ132" s="1085"/>
      <c r="AK132" s="1086">
        <v>17.659462130000001</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6.2</v>
      </c>
      <c r="AB133" s="1067"/>
      <c r="AC133" s="1067"/>
      <c r="AD133" s="1067"/>
      <c r="AE133" s="1068"/>
      <c r="AF133" s="1066">
        <v>8.8000000000000007</v>
      </c>
      <c r="AG133" s="1067"/>
      <c r="AH133" s="1067"/>
      <c r="AI133" s="1067"/>
      <c r="AJ133" s="1068"/>
      <c r="AK133" s="1066">
        <v>12.7</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pOPurxifF2Z3QwbB92d88YqGDEfirGnD3yTgAsix5I4ZbZ/0mPQZc6g+u2jBnDMm6bOLEI5TGX7ZxRHCkBQOtw==" saltValue="6Juat/P+7oDyUWkkwIPn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9" zoomScaleNormal="85" zoomScaleSheetLayoutView="100" workbookViewId="0">
      <selection activeCell="CO52" sqref="CO52"/>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RGYJV0rUOoqasMK4uxE6A5TfkPm1MR73D0vbwca3VAKWzhJsAxdw7ORSb9gEAOhPcVW/I8NXTWZwPVqrNM/iRw==" saltValue="ojThTrkM2NbJWtuAUYrk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prSqlqOZyO/jdjZr/GdezgNIG7rYXuaWX3VLow+WI01itMS8nP9CIGQGaoWubbgQTEOJ06pEoEUG/LG7mk6JA==" saltValue="hJcP2TS1Ct0xavq4jFQN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480</v>
      </c>
      <c r="AL6" s="260"/>
      <c r="AM6" s="260"/>
      <c r="AN6" s="260"/>
    </row>
    <row r="7" spans="1:46" ht="13.5" customHeight="1" x14ac:dyDescent="0.15">
      <c r="A7" s="259"/>
      <c r="AK7" s="262"/>
      <c r="AL7" s="263"/>
      <c r="AM7" s="263"/>
      <c r="AN7" s="264"/>
      <c r="AO7" s="1101" t="s">
        <v>481</v>
      </c>
      <c r="AP7" s="265"/>
      <c r="AQ7" s="266" t="s">
        <v>482</v>
      </c>
      <c r="AR7" s="267"/>
    </row>
    <row r="8" spans="1:46" x14ac:dyDescent="0.15">
      <c r="A8" s="259"/>
      <c r="AK8" s="268"/>
      <c r="AL8" s="269"/>
      <c r="AM8" s="269"/>
      <c r="AN8" s="270"/>
      <c r="AO8" s="1102"/>
      <c r="AP8" s="271" t="s">
        <v>483</v>
      </c>
      <c r="AQ8" s="272" t="s">
        <v>484</v>
      </c>
      <c r="AR8" s="273" t="s">
        <v>485</v>
      </c>
    </row>
    <row r="9" spans="1:46" x14ac:dyDescent="0.15">
      <c r="A9" s="259"/>
      <c r="AK9" s="1103" t="s">
        <v>486</v>
      </c>
      <c r="AL9" s="1104"/>
      <c r="AM9" s="1104"/>
      <c r="AN9" s="1105"/>
      <c r="AO9" s="274">
        <v>427955</v>
      </c>
      <c r="AP9" s="274">
        <v>310112</v>
      </c>
      <c r="AQ9" s="275">
        <v>273733</v>
      </c>
      <c r="AR9" s="276">
        <v>13.3</v>
      </c>
    </row>
    <row r="10" spans="1:46" ht="13.5" customHeight="1" x14ac:dyDescent="0.15">
      <c r="A10" s="259"/>
      <c r="AK10" s="1103" t="s">
        <v>487</v>
      </c>
      <c r="AL10" s="1104"/>
      <c r="AM10" s="1104"/>
      <c r="AN10" s="1105"/>
      <c r="AO10" s="277">
        <v>53028</v>
      </c>
      <c r="AP10" s="277">
        <v>38426</v>
      </c>
      <c r="AQ10" s="278">
        <v>30345</v>
      </c>
      <c r="AR10" s="279">
        <v>26.6</v>
      </c>
    </row>
    <row r="11" spans="1:46" ht="13.5" customHeight="1" x14ac:dyDescent="0.15">
      <c r="A11" s="259"/>
      <c r="AK11" s="1103" t="s">
        <v>488</v>
      </c>
      <c r="AL11" s="1104"/>
      <c r="AM11" s="1104"/>
      <c r="AN11" s="1105"/>
      <c r="AO11" s="277" t="s">
        <v>489</v>
      </c>
      <c r="AP11" s="277" t="s">
        <v>489</v>
      </c>
      <c r="AQ11" s="278">
        <v>4149</v>
      </c>
      <c r="AR11" s="279" t="s">
        <v>489</v>
      </c>
    </row>
    <row r="12" spans="1:46" ht="13.5" customHeight="1" x14ac:dyDescent="0.15">
      <c r="A12" s="259"/>
      <c r="AK12" s="1103" t="s">
        <v>490</v>
      </c>
      <c r="AL12" s="1104"/>
      <c r="AM12" s="1104"/>
      <c r="AN12" s="1105"/>
      <c r="AO12" s="277" t="s">
        <v>489</v>
      </c>
      <c r="AP12" s="277" t="s">
        <v>489</v>
      </c>
      <c r="AQ12" s="278" t="s">
        <v>489</v>
      </c>
      <c r="AR12" s="279" t="s">
        <v>489</v>
      </c>
    </row>
    <row r="13" spans="1:46" ht="13.5" customHeight="1" x14ac:dyDescent="0.15">
      <c r="A13" s="259"/>
      <c r="AK13" s="1103" t="s">
        <v>491</v>
      </c>
      <c r="AL13" s="1104"/>
      <c r="AM13" s="1104"/>
      <c r="AN13" s="1105"/>
      <c r="AO13" s="277">
        <v>16639</v>
      </c>
      <c r="AP13" s="277">
        <v>12057</v>
      </c>
      <c r="AQ13" s="278">
        <v>9494</v>
      </c>
      <c r="AR13" s="279">
        <v>27</v>
      </c>
    </row>
    <row r="14" spans="1:46" ht="13.5" customHeight="1" x14ac:dyDescent="0.15">
      <c r="A14" s="259"/>
      <c r="AK14" s="1103" t="s">
        <v>492</v>
      </c>
      <c r="AL14" s="1104"/>
      <c r="AM14" s="1104"/>
      <c r="AN14" s="1105"/>
      <c r="AO14" s="277">
        <v>22394</v>
      </c>
      <c r="AP14" s="277">
        <v>16228</v>
      </c>
      <c r="AQ14" s="278">
        <v>5033</v>
      </c>
      <c r="AR14" s="279">
        <v>222.4</v>
      </c>
    </row>
    <row r="15" spans="1:46" ht="13.5" customHeight="1" x14ac:dyDescent="0.15">
      <c r="A15" s="259"/>
      <c r="AK15" s="1106" t="s">
        <v>493</v>
      </c>
      <c r="AL15" s="1107"/>
      <c r="AM15" s="1107"/>
      <c r="AN15" s="1108"/>
      <c r="AO15" s="277">
        <v>-28633</v>
      </c>
      <c r="AP15" s="277">
        <v>-20749</v>
      </c>
      <c r="AQ15" s="278">
        <v>-17000</v>
      </c>
      <c r="AR15" s="279">
        <v>22.1</v>
      </c>
    </row>
    <row r="16" spans="1:46" x14ac:dyDescent="0.15">
      <c r="A16" s="259"/>
      <c r="AK16" s="1106" t="s">
        <v>180</v>
      </c>
      <c r="AL16" s="1107"/>
      <c r="AM16" s="1107"/>
      <c r="AN16" s="1108"/>
      <c r="AO16" s="277">
        <v>491383</v>
      </c>
      <c r="AP16" s="277">
        <v>356075</v>
      </c>
      <c r="AQ16" s="278">
        <v>305754</v>
      </c>
      <c r="AR16" s="279">
        <v>16.5</v>
      </c>
    </row>
    <row r="17" spans="1:46" x14ac:dyDescent="0.15">
      <c r="A17" s="259"/>
    </row>
    <row r="18" spans="1:46" x14ac:dyDescent="0.15">
      <c r="A18" s="259"/>
      <c r="AQ18" s="280"/>
      <c r="AR18" s="280"/>
    </row>
    <row r="19" spans="1:46" x14ac:dyDescent="0.15">
      <c r="A19" s="259"/>
      <c r="AK19" s="255" t="s">
        <v>494</v>
      </c>
    </row>
    <row r="20" spans="1:46" x14ac:dyDescent="0.15">
      <c r="A20" s="259"/>
      <c r="AK20" s="281"/>
      <c r="AL20" s="282"/>
      <c r="AM20" s="282"/>
      <c r="AN20" s="283"/>
      <c r="AO20" s="284" t="s">
        <v>495</v>
      </c>
      <c r="AP20" s="285" t="s">
        <v>496</v>
      </c>
      <c r="AQ20" s="286" t="s">
        <v>497</v>
      </c>
      <c r="AR20" s="287"/>
    </row>
    <row r="21" spans="1:46" s="260" customFormat="1" x14ac:dyDescent="0.15">
      <c r="A21" s="288"/>
      <c r="AK21" s="1109" t="s">
        <v>498</v>
      </c>
      <c r="AL21" s="1110"/>
      <c r="AM21" s="1110"/>
      <c r="AN21" s="1111"/>
      <c r="AO21" s="289">
        <v>30.43</v>
      </c>
      <c r="AP21" s="290">
        <v>26.54</v>
      </c>
      <c r="AQ21" s="291">
        <v>3.89</v>
      </c>
      <c r="AS21" s="292"/>
      <c r="AT21" s="288"/>
    </row>
    <row r="22" spans="1:46" s="260" customFormat="1" x14ac:dyDescent="0.15">
      <c r="A22" s="288"/>
      <c r="AK22" s="1109" t="s">
        <v>499</v>
      </c>
      <c r="AL22" s="1110"/>
      <c r="AM22" s="1110"/>
      <c r="AN22" s="1111"/>
      <c r="AO22" s="293">
        <v>96.5</v>
      </c>
      <c r="AP22" s="294">
        <v>93.9</v>
      </c>
      <c r="AQ22" s="295">
        <v>2.6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502</v>
      </c>
      <c r="AL29" s="260"/>
      <c r="AM29" s="260"/>
      <c r="AN29" s="260"/>
      <c r="AS29" s="302"/>
    </row>
    <row r="30" spans="1:46" ht="13.5" customHeight="1" x14ac:dyDescent="0.15">
      <c r="A30" s="259"/>
      <c r="AK30" s="262"/>
      <c r="AL30" s="263"/>
      <c r="AM30" s="263"/>
      <c r="AN30" s="264"/>
      <c r="AO30" s="1101" t="s">
        <v>481</v>
      </c>
      <c r="AP30" s="265"/>
      <c r="AQ30" s="266" t="s">
        <v>482</v>
      </c>
      <c r="AR30" s="267"/>
    </row>
    <row r="31" spans="1:46" x14ac:dyDescent="0.15">
      <c r="A31" s="259"/>
      <c r="AK31" s="268"/>
      <c r="AL31" s="269"/>
      <c r="AM31" s="269"/>
      <c r="AN31" s="270"/>
      <c r="AO31" s="1102"/>
      <c r="AP31" s="271" t="s">
        <v>483</v>
      </c>
      <c r="AQ31" s="272" t="s">
        <v>484</v>
      </c>
      <c r="AR31" s="273" t="s">
        <v>485</v>
      </c>
    </row>
    <row r="32" spans="1:46" ht="27" customHeight="1" x14ac:dyDescent="0.15">
      <c r="A32" s="259"/>
      <c r="AK32" s="1117" t="s">
        <v>503</v>
      </c>
      <c r="AL32" s="1118"/>
      <c r="AM32" s="1118"/>
      <c r="AN32" s="1119"/>
      <c r="AO32" s="303">
        <v>419843</v>
      </c>
      <c r="AP32" s="303">
        <v>304234</v>
      </c>
      <c r="AQ32" s="304">
        <v>170830</v>
      </c>
      <c r="AR32" s="305">
        <v>78.099999999999994</v>
      </c>
    </row>
    <row r="33" spans="1:46" ht="13.5" customHeight="1" x14ac:dyDescent="0.15">
      <c r="A33" s="259"/>
      <c r="AK33" s="1117" t="s">
        <v>504</v>
      </c>
      <c r="AL33" s="1118"/>
      <c r="AM33" s="1118"/>
      <c r="AN33" s="1119"/>
      <c r="AO33" s="303" t="s">
        <v>489</v>
      </c>
      <c r="AP33" s="303" t="s">
        <v>489</v>
      </c>
      <c r="AQ33" s="304" t="s">
        <v>489</v>
      </c>
      <c r="AR33" s="305" t="s">
        <v>489</v>
      </c>
    </row>
    <row r="34" spans="1:46" ht="27" customHeight="1" x14ac:dyDescent="0.15">
      <c r="A34" s="259"/>
      <c r="AK34" s="1117" t="s">
        <v>505</v>
      </c>
      <c r="AL34" s="1118"/>
      <c r="AM34" s="1118"/>
      <c r="AN34" s="1119"/>
      <c r="AO34" s="303" t="s">
        <v>489</v>
      </c>
      <c r="AP34" s="303" t="s">
        <v>489</v>
      </c>
      <c r="AQ34" s="304" t="s">
        <v>489</v>
      </c>
      <c r="AR34" s="305" t="s">
        <v>489</v>
      </c>
    </row>
    <row r="35" spans="1:46" ht="27" customHeight="1" x14ac:dyDescent="0.15">
      <c r="A35" s="259"/>
      <c r="AK35" s="1117" t="s">
        <v>506</v>
      </c>
      <c r="AL35" s="1118"/>
      <c r="AM35" s="1118"/>
      <c r="AN35" s="1119"/>
      <c r="AO35" s="303">
        <v>86522</v>
      </c>
      <c r="AP35" s="303">
        <v>62697</v>
      </c>
      <c r="AQ35" s="304">
        <v>32606</v>
      </c>
      <c r="AR35" s="305">
        <v>92.3</v>
      </c>
    </row>
    <row r="36" spans="1:46" ht="27" customHeight="1" x14ac:dyDescent="0.15">
      <c r="A36" s="259"/>
      <c r="AK36" s="1117" t="s">
        <v>507</v>
      </c>
      <c r="AL36" s="1118"/>
      <c r="AM36" s="1118"/>
      <c r="AN36" s="1119"/>
      <c r="AO36" s="303">
        <v>9180</v>
      </c>
      <c r="AP36" s="303">
        <v>6652</v>
      </c>
      <c r="AQ36" s="304">
        <v>4875</v>
      </c>
      <c r="AR36" s="305">
        <v>36.5</v>
      </c>
    </row>
    <row r="37" spans="1:46" ht="13.5" customHeight="1" x14ac:dyDescent="0.15">
      <c r="A37" s="259"/>
      <c r="AK37" s="1117" t="s">
        <v>508</v>
      </c>
      <c r="AL37" s="1118"/>
      <c r="AM37" s="1118"/>
      <c r="AN37" s="1119"/>
      <c r="AO37" s="303" t="s">
        <v>489</v>
      </c>
      <c r="AP37" s="303" t="s">
        <v>489</v>
      </c>
      <c r="AQ37" s="304">
        <v>993</v>
      </c>
      <c r="AR37" s="305" t="s">
        <v>489</v>
      </c>
    </row>
    <row r="38" spans="1:46" ht="27" customHeight="1" x14ac:dyDescent="0.15">
      <c r="A38" s="259"/>
      <c r="AK38" s="1120" t="s">
        <v>509</v>
      </c>
      <c r="AL38" s="1121"/>
      <c r="AM38" s="1121"/>
      <c r="AN38" s="1122"/>
      <c r="AO38" s="306" t="s">
        <v>489</v>
      </c>
      <c r="AP38" s="306" t="s">
        <v>489</v>
      </c>
      <c r="AQ38" s="307">
        <v>50</v>
      </c>
      <c r="AR38" s="295" t="s">
        <v>489</v>
      </c>
      <c r="AS38" s="302"/>
    </row>
    <row r="39" spans="1:46" x14ac:dyDescent="0.15">
      <c r="A39" s="259"/>
      <c r="AK39" s="1120" t="s">
        <v>510</v>
      </c>
      <c r="AL39" s="1121"/>
      <c r="AM39" s="1121"/>
      <c r="AN39" s="1122"/>
      <c r="AO39" s="303">
        <v>-1394</v>
      </c>
      <c r="AP39" s="303">
        <v>-1010</v>
      </c>
      <c r="AQ39" s="304">
        <v>-6626</v>
      </c>
      <c r="AR39" s="305">
        <v>-84.8</v>
      </c>
      <c r="AS39" s="302"/>
    </row>
    <row r="40" spans="1:46" ht="27" customHeight="1" x14ac:dyDescent="0.15">
      <c r="A40" s="259"/>
      <c r="AK40" s="1117" t="s">
        <v>511</v>
      </c>
      <c r="AL40" s="1118"/>
      <c r="AM40" s="1118"/>
      <c r="AN40" s="1119"/>
      <c r="AO40" s="303">
        <v>-306113</v>
      </c>
      <c r="AP40" s="303">
        <v>-221821</v>
      </c>
      <c r="AQ40" s="304">
        <v>-145454</v>
      </c>
      <c r="AR40" s="305">
        <v>52.5</v>
      </c>
      <c r="AS40" s="302"/>
    </row>
    <row r="41" spans="1:46" x14ac:dyDescent="0.15">
      <c r="A41" s="259"/>
      <c r="AK41" s="1123" t="s">
        <v>290</v>
      </c>
      <c r="AL41" s="1124"/>
      <c r="AM41" s="1124"/>
      <c r="AN41" s="1125"/>
      <c r="AO41" s="303">
        <v>208038</v>
      </c>
      <c r="AP41" s="303">
        <v>150752</v>
      </c>
      <c r="AQ41" s="304">
        <v>57274</v>
      </c>
      <c r="AR41" s="305">
        <v>163.19999999999999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512</v>
      </c>
    </row>
    <row r="48" spans="1:46" x14ac:dyDescent="0.15">
      <c r="A48" s="259"/>
      <c r="AK48" s="313" t="s">
        <v>513</v>
      </c>
      <c r="AL48" s="313"/>
      <c r="AM48" s="313"/>
      <c r="AN48" s="313"/>
      <c r="AO48" s="313"/>
      <c r="AP48" s="313"/>
      <c r="AQ48" s="314"/>
      <c r="AR48" s="313"/>
    </row>
    <row r="49" spans="1:44" ht="13.5" customHeight="1" x14ac:dyDescent="0.15">
      <c r="A49" s="259"/>
      <c r="AK49" s="315"/>
      <c r="AL49" s="316"/>
      <c r="AM49" s="1112" t="s">
        <v>481</v>
      </c>
      <c r="AN49" s="1114" t="s">
        <v>514</v>
      </c>
      <c r="AO49" s="1115"/>
      <c r="AP49" s="1115"/>
      <c r="AQ49" s="1115"/>
      <c r="AR49" s="1116"/>
    </row>
    <row r="50" spans="1:44" x14ac:dyDescent="0.15">
      <c r="A50" s="259"/>
      <c r="AK50" s="317"/>
      <c r="AL50" s="318"/>
      <c r="AM50" s="1113"/>
      <c r="AN50" s="319" t="s">
        <v>515</v>
      </c>
      <c r="AO50" s="320" t="s">
        <v>516</v>
      </c>
      <c r="AP50" s="321" t="s">
        <v>517</v>
      </c>
      <c r="AQ50" s="322" t="s">
        <v>518</v>
      </c>
      <c r="AR50" s="323" t="s">
        <v>519</v>
      </c>
    </row>
    <row r="51" spans="1:44" x14ac:dyDescent="0.15">
      <c r="A51" s="259"/>
      <c r="AK51" s="315" t="s">
        <v>520</v>
      </c>
      <c r="AL51" s="316"/>
      <c r="AM51" s="324">
        <v>955744</v>
      </c>
      <c r="AN51" s="325">
        <v>599213</v>
      </c>
      <c r="AO51" s="326">
        <v>86.8</v>
      </c>
      <c r="AP51" s="327">
        <v>264232</v>
      </c>
      <c r="AQ51" s="328">
        <v>15.8</v>
      </c>
      <c r="AR51" s="329">
        <v>71</v>
      </c>
    </row>
    <row r="52" spans="1:44" x14ac:dyDescent="0.15">
      <c r="A52" s="259"/>
      <c r="AK52" s="330"/>
      <c r="AL52" s="331" t="s">
        <v>521</v>
      </c>
      <c r="AM52" s="332">
        <v>644760</v>
      </c>
      <c r="AN52" s="333">
        <v>404238</v>
      </c>
      <c r="AO52" s="334">
        <v>69.7</v>
      </c>
      <c r="AP52" s="335">
        <v>133959</v>
      </c>
      <c r="AQ52" s="336">
        <v>13.9</v>
      </c>
      <c r="AR52" s="337">
        <v>55.8</v>
      </c>
    </row>
    <row r="53" spans="1:44" x14ac:dyDescent="0.15">
      <c r="A53" s="259"/>
      <c r="AK53" s="315" t="s">
        <v>522</v>
      </c>
      <c r="AL53" s="316"/>
      <c r="AM53" s="324">
        <v>719365</v>
      </c>
      <c r="AN53" s="325">
        <v>470789</v>
      </c>
      <c r="AO53" s="326">
        <v>-21.4</v>
      </c>
      <c r="AP53" s="327">
        <v>263613</v>
      </c>
      <c r="AQ53" s="328">
        <v>-0.2</v>
      </c>
      <c r="AR53" s="329">
        <v>-21.2</v>
      </c>
    </row>
    <row r="54" spans="1:44" x14ac:dyDescent="0.15">
      <c r="A54" s="259"/>
      <c r="AK54" s="330"/>
      <c r="AL54" s="331" t="s">
        <v>521</v>
      </c>
      <c r="AM54" s="332">
        <v>462036</v>
      </c>
      <c r="AN54" s="333">
        <v>302380</v>
      </c>
      <c r="AO54" s="334">
        <v>-25.2</v>
      </c>
      <c r="AP54" s="335">
        <v>128823</v>
      </c>
      <c r="AQ54" s="336">
        <v>-3.8</v>
      </c>
      <c r="AR54" s="337">
        <v>-21.4</v>
      </c>
    </row>
    <row r="55" spans="1:44" x14ac:dyDescent="0.15">
      <c r="A55" s="259"/>
      <c r="AK55" s="315" t="s">
        <v>523</v>
      </c>
      <c r="AL55" s="316"/>
      <c r="AM55" s="324">
        <v>411621</v>
      </c>
      <c r="AN55" s="325">
        <v>279824</v>
      </c>
      <c r="AO55" s="326">
        <v>-40.6</v>
      </c>
      <c r="AP55" s="327">
        <v>362690</v>
      </c>
      <c r="AQ55" s="328">
        <v>37.6</v>
      </c>
      <c r="AR55" s="329">
        <v>-78.2</v>
      </c>
    </row>
    <row r="56" spans="1:44" x14ac:dyDescent="0.15">
      <c r="A56" s="259"/>
      <c r="AK56" s="330"/>
      <c r="AL56" s="331" t="s">
        <v>521</v>
      </c>
      <c r="AM56" s="332">
        <v>326004</v>
      </c>
      <c r="AN56" s="333">
        <v>221621</v>
      </c>
      <c r="AO56" s="334">
        <v>-26.7</v>
      </c>
      <c r="AP56" s="335">
        <v>172580</v>
      </c>
      <c r="AQ56" s="336">
        <v>34</v>
      </c>
      <c r="AR56" s="337">
        <v>-60.7</v>
      </c>
    </row>
    <row r="57" spans="1:44" x14ac:dyDescent="0.15">
      <c r="A57" s="259"/>
      <c r="AK57" s="315" t="s">
        <v>524</v>
      </c>
      <c r="AL57" s="316"/>
      <c r="AM57" s="324">
        <v>474845</v>
      </c>
      <c r="AN57" s="325">
        <v>335817</v>
      </c>
      <c r="AO57" s="326">
        <v>20</v>
      </c>
      <c r="AP57" s="327">
        <v>296093</v>
      </c>
      <c r="AQ57" s="328">
        <v>-18.399999999999999</v>
      </c>
      <c r="AR57" s="329">
        <v>38.4</v>
      </c>
    </row>
    <row r="58" spans="1:44" x14ac:dyDescent="0.15">
      <c r="A58" s="259"/>
      <c r="AK58" s="330"/>
      <c r="AL58" s="331" t="s">
        <v>521</v>
      </c>
      <c r="AM58" s="332">
        <v>185067</v>
      </c>
      <c r="AN58" s="333">
        <v>130882</v>
      </c>
      <c r="AO58" s="334">
        <v>-40.9</v>
      </c>
      <c r="AP58" s="335">
        <v>140545</v>
      </c>
      <c r="AQ58" s="336">
        <v>-18.600000000000001</v>
      </c>
      <c r="AR58" s="337">
        <v>-22.3</v>
      </c>
    </row>
    <row r="59" spans="1:44" x14ac:dyDescent="0.15">
      <c r="A59" s="259"/>
      <c r="AK59" s="315" t="s">
        <v>525</v>
      </c>
      <c r="AL59" s="316"/>
      <c r="AM59" s="324">
        <v>775984</v>
      </c>
      <c r="AN59" s="325">
        <v>562307</v>
      </c>
      <c r="AO59" s="326">
        <v>67.400000000000006</v>
      </c>
      <c r="AP59" s="327">
        <v>308655</v>
      </c>
      <c r="AQ59" s="328">
        <v>4.2</v>
      </c>
      <c r="AR59" s="329">
        <v>63.2</v>
      </c>
    </row>
    <row r="60" spans="1:44" x14ac:dyDescent="0.15">
      <c r="A60" s="259"/>
      <c r="AK60" s="330"/>
      <c r="AL60" s="331" t="s">
        <v>521</v>
      </c>
      <c r="AM60" s="332">
        <v>156795</v>
      </c>
      <c r="AN60" s="333">
        <v>113620</v>
      </c>
      <c r="AO60" s="334">
        <v>-13.2</v>
      </c>
      <c r="AP60" s="335">
        <v>169887</v>
      </c>
      <c r="AQ60" s="336">
        <v>20.9</v>
      </c>
      <c r="AR60" s="337">
        <v>-34.1</v>
      </c>
    </row>
    <row r="61" spans="1:44" x14ac:dyDescent="0.15">
      <c r="A61" s="259"/>
      <c r="AK61" s="315" t="s">
        <v>526</v>
      </c>
      <c r="AL61" s="338"/>
      <c r="AM61" s="324">
        <v>667512</v>
      </c>
      <c r="AN61" s="325">
        <v>449590</v>
      </c>
      <c r="AO61" s="326">
        <v>22.4</v>
      </c>
      <c r="AP61" s="327">
        <v>299057</v>
      </c>
      <c r="AQ61" s="339">
        <v>7.8</v>
      </c>
      <c r="AR61" s="329">
        <v>14.6</v>
      </c>
    </row>
    <row r="62" spans="1:44" x14ac:dyDescent="0.15">
      <c r="A62" s="259"/>
      <c r="AK62" s="330"/>
      <c r="AL62" s="331" t="s">
        <v>521</v>
      </c>
      <c r="AM62" s="332">
        <v>354932</v>
      </c>
      <c r="AN62" s="333">
        <v>234548</v>
      </c>
      <c r="AO62" s="334">
        <v>-7.3</v>
      </c>
      <c r="AP62" s="335">
        <v>149159</v>
      </c>
      <c r="AQ62" s="336">
        <v>9.3000000000000007</v>
      </c>
      <c r="AR62" s="337">
        <v>-16.600000000000001</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RvKmi1aldDPBzGgGlIESkWLhU2i9Z8DeO5yFXBJTnwRJUEOKTfvSGcC8qENroL9fB860j3QD4ehbE3BRQs/cnw==" saltValue="fR8v94UosVzzo3gsTr9Z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C1"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478</v>
      </c>
    </row>
    <row r="121" spans="125:125" ht="13.5" hidden="1" customHeight="1" x14ac:dyDescent="0.15">
      <c r="DU121" s="253"/>
    </row>
  </sheetData>
  <sheetProtection algorithmName="SHA-512" hashValue="P0UNuoEdiJL3E27tVsqm8c5wAld2tj4eDL5LBeYfWLAcZf6Ds283H8ew4RceKdGNS0tJhIabVGCGu5ihWCvfxg==" saltValue="ykfSmIqZUvmnpDd3LeAV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4"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478</v>
      </c>
    </row>
  </sheetData>
  <sheetProtection algorithmName="SHA-512" hashValue="Rm0l0UL/fnXpKOn2Rr2+vXBRRsNUtMrZUtsbM0y+94GOBMryrYMsikJmwCwltToOzh6vFK94LHJVId2S+GCbiA==" saltValue="x0FAnN2oqHlJph8WLNZd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62.09</v>
      </c>
      <c r="G47" s="12">
        <v>54.87</v>
      </c>
      <c r="H47" s="12">
        <v>55.37</v>
      </c>
      <c r="I47" s="12">
        <v>55.03</v>
      </c>
      <c r="J47" s="13">
        <v>38.619999999999997</v>
      </c>
    </row>
    <row r="48" spans="2:10" ht="57.75" customHeight="1" x14ac:dyDescent="0.15">
      <c r="B48" s="14"/>
      <c r="C48" s="1128" t="s">
        <v>4</v>
      </c>
      <c r="D48" s="1128"/>
      <c r="E48" s="1129"/>
      <c r="F48" s="15">
        <v>15.21</v>
      </c>
      <c r="G48" s="16">
        <v>13.15</v>
      </c>
      <c r="H48" s="16">
        <v>10.99</v>
      </c>
      <c r="I48" s="16">
        <v>7.04</v>
      </c>
      <c r="J48" s="17">
        <v>7.35</v>
      </c>
    </row>
    <row r="49" spans="2:10" ht="57.75" customHeight="1" thickBot="1" x14ac:dyDescent="0.2">
      <c r="B49" s="18"/>
      <c r="C49" s="1130" t="s">
        <v>5</v>
      </c>
      <c r="D49" s="1130"/>
      <c r="E49" s="1131"/>
      <c r="F49" s="19" t="s">
        <v>533</v>
      </c>
      <c r="G49" s="20" t="s">
        <v>534</v>
      </c>
      <c r="H49" s="20">
        <v>5.05</v>
      </c>
      <c r="I49" s="20" t="s">
        <v>535</v>
      </c>
      <c r="J49" s="21" t="s">
        <v>536</v>
      </c>
    </row>
    <row r="50" spans="2:10" x14ac:dyDescent="0.15"/>
  </sheetData>
  <sheetProtection algorithmName="SHA-512" hashValue="EAQRnXWoDWeL7q2Raq6oWyXAup7G79yBTPyD6BTXjeDKyOxaxrIBQe7OD2bt6kDhoPk5DiTfBH/I5dtaS85hxg==" saltValue="cbaJyl0F1k/f56U6y9Zr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坂内 舞</cp:lastModifiedBy>
  <cp:lastPrinted>2025-08-27T04:01:37Z</cp:lastPrinted>
  <dcterms:created xsi:type="dcterms:W3CDTF">2025-02-19T01:00:29Z</dcterms:created>
  <dcterms:modified xsi:type="dcterms:W3CDTF">2025-08-27T04:01:40Z</dcterms:modified>
  <cp:category/>
</cp:coreProperties>
</file>